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5" documentId="8_{A37966D5-C413-4DD5-B51B-54DEFB960ED8}" xr6:coauthVersionLast="47" xr6:coauthVersionMax="47" xr10:uidLastSave="{94F4F329-7C22-4B7A-9271-B49533A6D8A2}"/>
  <bookViews>
    <workbookView xWindow="-120" yWindow="-120" windowWidth="29040" windowHeight="15720" tabRatio="565" activeTab="3" xr2:uid="{00000000-000D-0000-FFFF-FFFF00000000}"/>
  </bookViews>
  <sheets>
    <sheet name="FIJOS" sheetId="33" r:id="rId1"/>
    <sheet name="TEMPORAL " sheetId="32" r:id="rId2"/>
    <sheet name="EVENTUAL" sheetId="36" r:id="rId3"/>
    <sheet name="INTERINATO" sheetId="28" r:id="rId4"/>
    <sheet name="PERIODO PROBATORIO" sheetId="34" r:id="rId5"/>
    <sheet name="COMPENSACION MILITAR" sheetId="21" r:id="rId6"/>
  </sheets>
  <externalReferences>
    <externalReference r:id="rId7"/>
    <externalReference r:id="rId8"/>
  </externalReferences>
  <definedNames>
    <definedName name="_xlnm._FilterDatabase" localSheetId="5" hidden="1">'COMPENSACION MILITAR'!$E$8:$J$140</definedName>
    <definedName name="_xlnm._FilterDatabase" localSheetId="2" hidden="1">EVENTUAL!$A$8:$O$14</definedName>
    <definedName name="_xlnm._FilterDatabase" localSheetId="0" hidden="1">FIJOS!$A$7:$E$501</definedName>
    <definedName name="_xlnm._FilterDatabase" localSheetId="3" hidden="1">INTERINATO!$A$8:$K$25</definedName>
    <definedName name="_xlnm._FilterDatabase" localSheetId="4" hidden="1">'PERIODO PROBATORIO'!$A$8:$N$8</definedName>
    <definedName name="_xlnm._FilterDatabase" localSheetId="1" hidden="1">'TEMPORAL '!$A$7:$H$355</definedName>
    <definedName name="_xlnm.Print_Area" localSheetId="5">'COMPENSACION MILITAR'!$A$2:$J$149</definedName>
    <definedName name="_xlnm.Print_Area" localSheetId="2">EVENTUAL!$A$1:$O$25</definedName>
    <definedName name="_xlnm.Print_Area" localSheetId="0">FIJOS!$A$1:$M$512</definedName>
    <definedName name="_xlnm.Print_Area" localSheetId="3">INTERINATO!$A$1:$L$35</definedName>
    <definedName name="_xlnm.Print_Area" localSheetId="1">'TEMPORAL '!$A$1:$P$365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8" l="1"/>
  <c r="K10" i="33"/>
  <c r="L10" i="33" s="1"/>
  <c r="K11" i="33"/>
  <c r="K12" i="33"/>
  <c r="K13" i="33"/>
  <c r="K14" i="33"/>
  <c r="K15" i="33"/>
  <c r="K16" i="33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K52" i="33"/>
  <c r="L52" i="33" s="1"/>
  <c r="K53" i="33"/>
  <c r="K54" i="33"/>
  <c r="L54" i="33" s="1"/>
  <c r="K55" i="33"/>
  <c r="K56" i="33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K72" i="33"/>
  <c r="K73" i="33"/>
  <c r="L73" i="33" s="1"/>
  <c r="K74" i="33"/>
  <c r="K75" i="33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K92" i="33"/>
  <c r="K93" i="33"/>
  <c r="K94" i="33"/>
  <c r="K95" i="33"/>
  <c r="L95" i="33" s="1"/>
  <c r="K96" i="33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K132" i="33"/>
  <c r="K133" i="33"/>
  <c r="K134" i="33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K152" i="33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K172" i="33"/>
  <c r="L172" i="33" s="1"/>
  <c r="K173" i="33"/>
  <c r="K174" i="33"/>
  <c r="L174" i="33" s="1"/>
  <c r="K175" i="33"/>
  <c r="K176" i="33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K192" i="33"/>
  <c r="K193" i="33"/>
  <c r="L193" i="33" s="1"/>
  <c r="K194" i="33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K212" i="33"/>
  <c r="K213" i="33"/>
  <c r="K214" i="33"/>
  <c r="K215" i="33"/>
  <c r="K216" i="33"/>
  <c r="K217" i="33"/>
  <c r="K218" i="33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K232" i="33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K252" i="33"/>
  <c r="L252" i="33" s="1"/>
  <c r="K253" i="33"/>
  <c r="K254" i="33"/>
  <c r="L254" i="33" s="1"/>
  <c r="K255" i="33"/>
  <c r="K256" i="33"/>
  <c r="K257" i="33"/>
  <c r="L257" i="33" s="1"/>
  <c r="K258" i="33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K272" i="33"/>
  <c r="K273" i="33"/>
  <c r="L273" i="33" s="1"/>
  <c r="K274" i="33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K292" i="33"/>
  <c r="K293" i="33"/>
  <c r="K294" i="33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K313" i="33"/>
  <c r="K314" i="33"/>
  <c r="L314" i="33" s="1"/>
  <c r="K315" i="33"/>
  <c r="L315" i="33" s="1"/>
  <c r="K316" i="33"/>
  <c r="L316" i="33" s="1"/>
  <c r="K317" i="33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K332" i="33"/>
  <c r="K333" i="33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K372" i="33"/>
  <c r="L372" i="33" s="1"/>
  <c r="K373" i="33"/>
  <c r="K374" i="33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K392" i="33"/>
  <c r="K393" i="33"/>
  <c r="K394" i="33"/>
  <c r="K395" i="33"/>
  <c r="L395" i="33" s="1"/>
  <c r="K396" i="33"/>
  <c r="L396" i="33" s="1"/>
  <c r="K397" i="33"/>
  <c r="L397" i="33" s="1"/>
  <c r="K398" i="33"/>
  <c r="K399" i="33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K412" i="33"/>
  <c r="K413" i="33"/>
  <c r="K414" i="33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K430" i="33"/>
  <c r="L430" i="33" s="1"/>
  <c r="K431" i="33"/>
  <c r="K432" i="33"/>
  <c r="L432" i="33" s="1"/>
  <c r="K433" i="33"/>
  <c r="K434" i="33"/>
  <c r="L434" i="33" s="1"/>
  <c r="K435" i="33"/>
  <c r="L435" i="33" s="1"/>
  <c r="K436" i="33"/>
  <c r="L436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K472" i="33"/>
  <c r="L472" i="33" s="1"/>
  <c r="K473" i="33"/>
  <c r="K474" i="33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K492" i="33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499" i="33"/>
  <c r="L499" i="33" s="1"/>
  <c r="K500" i="33"/>
  <c r="L500" i="33" s="1"/>
  <c r="K9" i="33"/>
  <c r="L9" i="33" s="1"/>
  <c r="L11" i="33"/>
  <c r="L12" i="33"/>
  <c r="L13" i="33"/>
  <c r="L14" i="33"/>
  <c r="L15" i="33"/>
  <c r="L16" i="33"/>
  <c r="L51" i="33"/>
  <c r="L53" i="33"/>
  <c r="L55" i="33"/>
  <c r="L56" i="33"/>
  <c r="L71" i="33"/>
  <c r="L72" i="33"/>
  <c r="L74" i="33"/>
  <c r="L75" i="33"/>
  <c r="L91" i="33"/>
  <c r="L92" i="33"/>
  <c r="L93" i="33"/>
  <c r="L94" i="33"/>
  <c r="L96" i="33"/>
  <c r="L112" i="33"/>
  <c r="L131" i="33"/>
  <c r="L132" i="33"/>
  <c r="L133" i="33"/>
  <c r="L134" i="33"/>
  <c r="L151" i="33"/>
  <c r="L152" i="33"/>
  <c r="L171" i="33"/>
  <c r="L173" i="33"/>
  <c r="L175" i="33"/>
  <c r="L176" i="33"/>
  <c r="L191" i="33"/>
  <c r="L192" i="33"/>
  <c r="L194" i="33"/>
  <c r="L211" i="33"/>
  <c r="L212" i="33"/>
  <c r="L213" i="33"/>
  <c r="L214" i="33"/>
  <c r="L215" i="33"/>
  <c r="L216" i="33"/>
  <c r="L217" i="33"/>
  <c r="L218" i="33"/>
  <c r="L231" i="33"/>
  <c r="L232" i="33"/>
  <c r="L251" i="33"/>
  <c r="L253" i="33"/>
  <c r="L255" i="33"/>
  <c r="L256" i="33"/>
  <c r="L258" i="33"/>
  <c r="L271" i="33"/>
  <c r="L272" i="33"/>
  <c r="L274" i="33"/>
  <c r="L291" i="33"/>
  <c r="L292" i="33"/>
  <c r="L293" i="33"/>
  <c r="L294" i="33"/>
  <c r="L312" i="33"/>
  <c r="L313" i="33"/>
  <c r="L317" i="33"/>
  <c r="L331" i="33"/>
  <c r="L332" i="33"/>
  <c r="L333" i="33"/>
  <c r="L351" i="33"/>
  <c r="L371" i="33"/>
  <c r="L373" i="33"/>
  <c r="L374" i="33"/>
  <c r="L391" i="33"/>
  <c r="L392" i="33"/>
  <c r="L393" i="33"/>
  <c r="L394" i="33"/>
  <c r="L398" i="33"/>
  <c r="L399" i="33"/>
  <c r="L411" i="33"/>
  <c r="L412" i="33"/>
  <c r="L413" i="33"/>
  <c r="L414" i="33"/>
  <c r="L431" i="33"/>
  <c r="L433" i="33"/>
  <c r="L32" i="33" l="1"/>
  <c r="L429" i="33"/>
  <c r="L471" i="33"/>
  <c r="L473" i="33"/>
  <c r="L474" i="33"/>
  <c r="L491" i="33"/>
  <c r="L492" i="33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N42" i="32"/>
  <c r="O42" i="32" s="1"/>
  <c r="N43" i="32"/>
  <c r="N44" i="32"/>
  <c r="N45" i="32"/>
  <c r="N46" i="32"/>
  <c r="N47" i="32"/>
  <c r="N48" i="32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N61" i="32"/>
  <c r="O61" i="32" s="1"/>
  <c r="N62" i="32"/>
  <c r="O62" i="32" s="1"/>
  <c r="N63" i="32"/>
  <c r="N64" i="32"/>
  <c r="N65" i="32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N84" i="32"/>
  <c r="O84" i="32" s="1"/>
  <c r="N85" i="32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N101" i="32"/>
  <c r="N102" i="32"/>
  <c r="N103" i="32"/>
  <c r="N104" i="32"/>
  <c r="N105" i="32"/>
  <c r="N106" i="32"/>
  <c r="N107" i="32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N142" i="32"/>
  <c r="O142" i="32" s="1"/>
  <c r="N143" i="32"/>
  <c r="N144" i="32"/>
  <c r="N145" i="32"/>
  <c r="N146" i="32"/>
  <c r="N147" i="32"/>
  <c r="N148" i="32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N164" i="32"/>
  <c r="N165" i="32"/>
  <c r="N166" i="32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N204" i="32"/>
  <c r="N205" i="32"/>
  <c r="N206" i="32"/>
  <c r="N207" i="32"/>
  <c r="N208" i="32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N220" i="32"/>
  <c r="N221" i="32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N261" i="32"/>
  <c r="N262" i="32"/>
  <c r="N263" i="32"/>
  <c r="N264" i="32"/>
  <c r="N265" i="32"/>
  <c r="N266" i="32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N304" i="32"/>
  <c r="N305" i="32"/>
  <c r="N306" i="32"/>
  <c r="N307" i="32"/>
  <c r="N308" i="32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N321" i="32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N341" i="32"/>
  <c r="O341" i="32" s="1"/>
  <c r="N342" i="32"/>
  <c r="O342" i="32" s="1"/>
  <c r="N343" i="32"/>
  <c r="N344" i="32"/>
  <c r="N345" i="32"/>
  <c r="N346" i="32"/>
  <c r="N347" i="32"/>
  <c r="N348" i="32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9" i="32"/>
  <c r="O9" i="32" s="1"/>
  <c r="O43" i="32" l="1"/>
  <c r="O44" i="32"/>
  <c r="O45" i="32"/>
  <c r="O46" i="32"/>
  <c r="O47" i="32"/>
  <c r="O48" i="32"/>
  <c r="O85" i="32"/>
  <c r="O101" i="32"/>
  <c r="O102" i="32"/>
  <c r="O104" i="32"/>
  <c r="O106" i="32"/>
  <c r="O141" i="32"/>
  <c r="O144" i="32"/>
  <c r="O146" i="32"/>
  <c r="O148" i="32"/>
  <c r="O164" i="32"/>
  <c r="O165" i="32"/>
  <c r="O203" i="32"/>
  <c r="O205" i="32"/>
  <c r="O207" i="32"/>
  <c r="O219" i="32"/>
  <c r="O221" i="32"/>
  <c r="O261" i="32"/>
  <c r="O264" i="32"/>
  <c r="O266" i="32"/>
  <c r="O304" i="32"/>
  <c r="O306" i="32"/>
  <c r="O320" i="32"/>
  <c r="O340" i="32"/>
  <c r="O344" i="32"/>
  <c r="O346" i="32"/>
  <c r="O348" i="32"/>
  <c r="O60" i="32"/>
  <c r="O63" i="32"/>
  <c r="O64" i="32"/>
  <c r="O65" i="32"/>
  <c r="O100" i="32"/>
  <c r="O103" i="32"/>
  <c r="O105" i="32"/>
  <c r="O107" i="32"/>
  <c r="O143" i="32"/>
  <c r="O145" i="32"/>
  <c r="O147" i="32"/>
  <c r="O163" i="32"/>
  <c r="O166" i="32"/>
  <c r="O204" i="32"/>
  <c r="O206" i="32"/>
  <c r="O208" i="32"/>
  <c r="O220" i="32"/>
  <c r="O244" i="32"/>
  <c r="O260" i="32"/>
  <c r="O263" i="32"/>
  <c r="O265" i="32"/>
  <c r="O303" i="32"/>
  <c r="O305" i="32"/>
  <c r="O307" i="32"/>
  <c r="O308" i="32"/>
  <c r="O321" i="32"/>
  <c r="O343" i="32"/>
  <c r="O345" i="32"/>
  <c r="O347" i="32"/>
  <c r="O262" i="32"/>
  <c r="O41" i="32"/>
  <c r="O83" i="32"/>
  <c r="G25" i="28"/>
  <c r="H25" i="28"/>
  <c r="I25" i="28"/>
  <c r="J25" i="28"/>
  <c r="K25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M11" i="36"/>
  <c r="M12" i="36"/>
  <c r="M13" i="36"/>
  <c r="I14" i="36"/>
  <c r="J14" i="36"/>
  <c r="L14" i="36"/>
  <c r="H14" i="36"/>
  <c r="K10" i="36"/>
  <c r="K14" i="36" s="1"/>
  <c r="E140" i="21"/>
  <c r="N11" i="36" l="1"/>
  <c r="N12" i="36"/>
  <c r="N13" i="36"/>
  <c r="I11" i="34"/>
  <c r="J11" i="34"/>
  <c r="K11" i="34"/>
  <c r="L11" i="34"/>
  <c r="H11" i="34"/>
  <c r="M10" i="34"/>
  <c r="M9" i="34"/>
  <c r="G34" i="21"/>
  <c r="H34" i="21" s="1"/>
  <c r="I34" i="21" s="1"/>
  <c r="M11" i="34" l="1"/>
  <c r="N10" i="34"/>
  <c r="N9" i="34"/>
  <c r="N11" i="34" s="1"/>
  <c r="G31" i="21"/>
  <c r="H31" i="21" s="1"/>
  <c r="I31" i="21" s="1"/>
  <c r="G114" i="21"/>
  <c r="H114" i="21" s="1"/>
  <c r="I114" i="21" s="1"/>
  <c r="G91" i="21"/>
  <c r="H91" i="21" s="1"/>
  <c r="I91" i="21" s="1"/>
  <c r="G67" i="21"/>
  <c r="H67" i="21" s="1"/>
  <c r="I67" i="21" s="1"/>
  <c r="G115" i="21"/>
  <c r="H115" i="21" s="1"/>
  <c r="I115" i="21" s="1"/>
  <c r="G101" i="21"/>
  <c r="H101" i="21" s="1"/>
  <c r="I101" i="21" s="1"/>
  <c r="G54" i="21"/>
  <c r="H54" i="21" s="1"/>
  <c r="I54" i="21" s="1"/>
  <c r="G19" i="21"/>
  <c r="H19" i="21" s="1"/>
  <c r="I19" i="21" s="1"/>
  <c r="G42" i="21"/>
  <c r="H42" i="21" s="1"/>
  <c r="I42" i="21" s="1"/>
  <c r="G105" i="21"/>
  <c r="H105" i="21" s="1"/>
  <c r="I105" i="21" s="1"/>
  <c r="G35" i="21"/>
  <c r="H35" i="21" s="1"/>
  <c r="I35" i="21" s="1"/>
  <c r="G82" i="21"/>
  <c r="H82" i="21" s="1"/>
  <c r="I82" i="21" s="1"/>
  <c r="G118" i="21"/>
  <c r="H118" i="21" s="1"/>
  <c r="I118" i="21" s="1"/>
  <c r="G32" i="21"/>
  <c r="H32" i="21" s="1"/>
  <c r="I32" i="21" s="1"/>
  <c r="G70" i="21"/>
  <c r="H70" i="21" s="1"/>
  <c r="I70" i="21" s="1"/>
  <c r="G51" i="21"/>
  <c r="H51" i="21" s="1"/>
  <c r="I51" i="21" s="1"/>
  <c r="G132" i="21"/>
  <c r="H132" i="21" s="1"/>
  <c r="I132" i="21" s="1"/>
  <c r="G94" i="21"/>
  <c r="H94" i="21" s="1"/>
  <c r="I94" i="21" s="1"/>
  <c r="G83" i="21"/>
  <c r="H83" i="21" s="1"/>
  <c r="I83" i="21" s="1"/>
  <c r="G135" i="21"/>
  <c r="H135" i="21" s="1"/>
  <c r="I135" i="21" s="1"/>
  <c r="G50" i="21"/>
  <c r="H50" i="21" s="1"/>
  <c r="I50" i="21" s="1"/>
  <c r="G138" i="21"/>
  <c r="H138" i="21" s="1"/>
  <c r="I138" i="21" s="1"/>
  <c r="G27" i="21"/>
  <c r="H27" i="21" s="1"/>
  <c r="I27" i="21" s="1"/>
  <c r="G30" i="21"/>
  <c r="H30" i="21" s="1"/>
  <c r="I30" i="21" s="1"/>
  <c r="G80" i="21"/>
  <c r="H80" i="21" s="1"/>
  <c r="I80" i="21" s="1"/>
  <c r="G21" i="21"/>
  <c r="H21" i="21" s="1"/>
  <c r="I21" i="21" s="1"/>
  <c r="G89" i="21"/>
  <c r="H89" i="21" s="1"/>
  <c r="I89" i="21" s="1"/>
  <c r="G110" i="21"/>
  <c r="H110" i="21" s="1"/>
  <c r="I110" i="21" s="1"/>
  <c r="G17" i="21"/>
  <c r="H17" i="21" s="1"/>
  <c r="I17" i="21" s="1"/>
  <c r="G58" i="21"/>
  <c r="H58" i="21" s="1"/>
  <c r="I58" i="21" s="1"/>
  <c r="G48" i="21"/>
  <c r="H48" i="21" s="1"/>
  <c r="I48" i="21" s="1"/>
  <c r="G61" i="21"/>
  <c r="H61" i="21" s="1"/>
  <c r="I61" i="21" s="1"/>
  <c r="G81" i="21"/>
  <c r="H81" i="21" s="1"/>
  <c r="I81" i="21" s="1"/>
  <c r="G79" i="21"/>
  <c r="H79" i="21" s="1"/>
  <c r="I79" i="21" s="1"/>
  <c r="G111" i="21"/>
  <c r="H111" i="21" s="1"/>
  <c r="I111" i="21" s="1"/>
  <c r="G33" i="21"/>
  <c r="H33" i="21" s="1"/>
  <c r="I33" i="21" s="1"/>
  <c r="G106" i="21"/>
  <c r="H106" i="21" s="1"/>
  <c r="I106" i="21" s="1"/>
  <c r="G56" i="21"/>
  <c r="H56" i="21" s="1"/>
  <c r="I56" i="21" s="1"/>
  <c r="G127" i="21"/>
  <c r="H127" i="21" s="1"/>
  <c r="I127" i="21" s="1"/>
  <c r="G46" i="21"/>
  <c r="H46" i="21" s="1"/>
  <c r="I46" i="21" s="1"/>
  <c r="G16" i="21"/>
  <c r="H16" i="21" s="1"/>
  <c r="I16" i="21" s="1"/>
  <c r="G65" i="21"/>
  <c r="H65" i="21" s="1"/>
  <c r="I65" i="21" s="1"/>
  <c r="G137" i="21"/>
  <c r="H137" i="21" s="1"/>
  <c r="I137" i="21" s="1"/>
  <c r="G93" i="21"/>
  <c r="H93" i="21" s="1"/>
  <c r="I93" i="21" s="1"/>
  <c r="G107" i="21"/>
  <c r="H107" i="21" s="1"/>
  <c r="I107" i="21" s="1"/>
  <c r="G63" i="21"/>
  <c r="H63" i="21" s="1"/>
  <c r="I63" i="21" s="1"/>
  <c r="G53" i="21"/>
  <c r="H53" i="21" s="1"/>
  <c r="I53" i="21" s="1"/>
  <c r="G102" i="21"/>
  <c r="H102" i="21" s="1"/>
  <c r="I102" i="21" s="1"/>
  <c r="G133" i="21"/>
  <c r="H133" i="21" s="1"/>
  <c r="I133" i="21" s="1"/>
  <c r="G77" i="21"/>
  <c r="H77" i="21" s="1"/>
  <c r="I77" i="21" s="1"/>
  <c r="G84" i="21"/>
  <c r="H84" i="21" s="1"/>
  <c r="I84" i="21" s="1"/>
  <c r="G23" i="21"/>
  <c r="H23" i="21" s="1"/>
  <c r="I23" i="21" s="1"/>
  <c r="G121" i="21"/>
  <c r="H121" i="21" s="1"/>
  <c r="I121" i="21" s="1"/>
  <c r="G39" i="21"/>
  <c r="H39" i="21" s="1"/>
  <c r="I39" i="21" s="1"/>
  <c r="G40" i="21"/>
  <c r="H40" i="21" s="1"/>
  <c r="I40" i="21" s="1"/>
  <c r="G76" i="21"/>
  <c r="H76" i="21" s="1"/>
  <c r="I76" i="21" s="1"/>
  <c r="G126" i="21"/>
  <c r="H126" i="21" s="1"/>
  <c r="I126" i="21" s="1"/>
  <c r="G74" i="21"/>
  <c r="H74" i="21" s="1"/>
  <c r="I74" i="21" s="1"/>
  <c r="G25" i="21"/>
  <c r="H25" i="21" s="1"/>
  <c r="I25" i="21" s="1"/>
  <c r="G73" i="21"/>
  <c r="H73" i="21" s="1"/>
  <c r="I73" i="21" s="1"/>
  <c r="G68" i="21"/>
  <c r="H68" i="21" s="1"/>
  <c r="I68" i="21" s="1"/>
  <c r="G134" i="21"/>
  <c r="H134" i="21" s="1"/>
  <c r="I134" i="21" s="1"/>
  <c r="G37" i="21"/>
  <c r="H37" i="21" s="1"/>
  <c r="I37" i="21" s="1"/>
  <c r="G59" i="21"/>
  <c r="H59" i="21" s="1"/>
  <c r="I59" i="21" s="1"/>
  <c r="G20" i="21"/>
  <c r="H20" i="21" s="1"/>
  <c r="I20" i="21" s="1"/>
  <c r="G97" i="21"/>
  <c r="H97" i="21" s="1"/>
  <c r="I97" i="21" s="1"/>
  <c r="G99" i="21"/>
  <c r="H99" i="21" s="1"/>
  <c r="I99" i="21" s="1"/>
  <c r="G72" i="21"/>
  <c r="H72" i="21" s="1"/>
  <c r="I72" i="21" s="1"/>
  <c r="G49" i="21"/>
  <c r="H49" i="21" s="1"/>
  <c r="I49" i="21" s="1"/>
  <c r="G18" i="21"/>
  <c r="H18" i="21" s="1"/>
  <c r="I18" i="21" s="1"/>
  <c r="G10" i="21"/>
  <c r="H10" i="21" s="1"/>
  <c r="I10" i="21" s="1"/>
  <c r="G62" i="21"/>
  <c r="H62" i="21" s="1"/>
  <c r="I62" i="21" s="1"/>
  <c r="G28" i="21"/>
  <c r="H28" i="21" s="1"/>
  <c r="I28" i="21" s="1"/>
  <c r="G38" i="21"/>
  <c r="H38" i="21" s="1"/>
  <c r="I38" i="21" s="1"/>
  <c r="G96" i="21"/>
  <c r="H96" i="21" s="1"/>
  <c r="I96" i="21" s="1"/>
  <c r="G13" i="21"/>
  <c r="H13" i="21" s="1"/>
  <c r="I13" i="21" s="1"/>
  <c r="G22" i="21"/>
  <c r="H22" i="21" s="1"/>
  <c r="I22" i="21" s="1"/>
  <c r="G9" i="21"/>
  <c r="G120" i="21"/>
  <c r="H120" i="21" s="1"/>
  <c r="I120" i="21" s="1"/>
  <c r="G60" i="21"/>
  <c r="H60" i="21" s="1"/>
  <c r="I60" i="21" s="1"/>
  <c r="G86" i="21"/>
  <c r="H86" i="21" s="1"/>
  <c r="I86" i="21" s="1"/>
  <c r="G108" i="21"/>
  <c r="H108" i="21" s="1"/>
  <c r="I108" i="21" s="1"/>
  <c r="G47" i="21"/>
  <c r="H47" i="21" s="1"/>
  <c r="I47" i="21" s="1"/>
  <c r="G117" i="21"/>
  <c r="H117" i="21" s="1"/>
  <c r="I117" i="21" s="1"/>
  <c r="G112" i="21"/>
  <c r="H112" i="21" s="1"/>
  <c r="I112" i="21" s="1"/>
  <c r="G124" i="21"/>
  <c r="H124" i="21" s="1"/>
  <c r="I124" i="21" s="1"/>
  <c r="G119" i="21"/>
  <c r="H119" i="21" s="1"/>
  <c r="I119" i="21" s="1"/>
  <c r="G113" i="21"/>
  <c r="H113" i="21" s="1"/>
  <c r="I113" i="21" s="1"/>
  <c r="G103" i="21"/>
  <c r="H103" i="21" s="1"/>
  <c r="I103" i="21" s="1"/>
  <c r="G45" i="21"/>
  <c r="H45" i="21" s="1"/>
  <c r="I45" i="21" s="1"/>
  <c r="G88" i="21"/>
  <c r="H88" i="21" s="1"/>
  <c r="I88" i="21" s="1"/>
  <c r="G36" i="21"/>
  <c r="H36" i="21" s="1"/>
  <c r="I36" i="21" s="1"/>
  <c r="G130" i="21"/>
  <c r="H130" i="21" s="1"/>
  <c r="I130" i="21" s="1"/>
  <c r="G43" i="21"/>
  <c r="H43" i="21" s="1"/>
  <c r="I43" i="21" s="1"/>
  <c r="G100" i="21"/>
  <c r="H100" i="21" s="1"/>
  <c r="I100" i="21" s="1"/>
  <c r="G57" i="21"/>
  <c r="H57" i="21" s="1"/>
  <c r="I57" i="21" s="1"/>
  <c r="G71" i="21"/>
  <c r="H71" i="21" s="1"/>
  <c r="I71" i="21" s="1"/>
  <c r="G129" i="21"/>
  <c r="H129" i="21" s="1"/>
  <c r="I129" i="21" s="1"/>
  <c r="G12" i="21"/>
  <c r="H12" i="21" s="1"/>
  <c r="I12" i="21" s="1"/>
  <c r="G78" i="21"/>
  <c r="H78" i="21" s="1"/>
  <c r="I78" i="21" s="1"/>
  <c r="G24" i="21"/>
  <c r="H24" i="21" s="1"/>
  <c r="I24" i="21" s="1"/>
  <c r="G128" i="21"/>
  <c r="H128" i="21" s="1"/>
  <c r="I128" i="21" s="1"/>
  <c r="G87" i="21"/>
  <c r="H87" i="21" s="1"/>
  <c r="I87" i="21" s="1"/>
  <c r="G29" i="21"/>
  <c r="H29" i="21" s="1"/>
  <c r="I29" i="21" s="1"/>
  <c r="G123" i="21"/>
  <c r="H123" i="21" s="1"/>
  <c r="I123" i="21" s="1"/>
  <c r="G41" i="21"/>
  <c r="H41" i="21" s="1"/>
  <c r="I41" i="21" s="1"/>
  <c r="G109" i="21"/>
  <c r="H109" i="21" s="1"/>
  <c r="I109" i="21" s="1"/>
  <c r="G85" i="21"/>
  <c r="H85" i="21" s="1"/>
  <c r="I85" i="21" s="1"/>
  <c r="G136" i="21"/>
  <c r="H136" i="21" s="1"/>
  <c r="I136" i="21" s="1"/>
  <c r="G125" i="21"/>
  <c r="H125" i="21" s="1"/>
  <c r="I125" i="21" s="1"/>
  <c r="G26" i="21"/>
  <c r="H26" i="21" s="1"/>
  <c r="I26" i="21" s="1"/>
  <c r="G75" i="21"/>
  <c r="H75" i="21" s="1"/>
  <c r="I75" i="21" s="1"/>
  <c r="G122" i="21"/>
  <c r="H122" i="21" s="1"/>
  <c r="I122" i="21" s="1"/>
  <c r="G139" i="21"/>
  <c r="H139" i="21" s="1"/>
  <c r="I139" i="21" s="1"/>
  <c r="G66" i="21"/>
  <c r="H66" i="21" s="1"/>
  <c r="I66" i="21" s="1"/>
  <c r="G95" i="21"/>
  <c r="H95" i="21" s="1"/>
  <c r="I95" i="21" s="1"/>
  <c r="G98" i="21"/>
  <c r="H98" i="21" s="1"/>
  <c r="I98" i="21" s="1"/>
  <c r="G104" i="21"/>
  <c r="H104" i="21" s="1"/>
  <c r="I104" i="21" s="1"/>
  <c r="G15" i="21"/>
  <c r="H15" i="21" s="1"/>
  <c r="I15" i="21" s="1"/>
  <c r="G64" i="21"/>
  <c r="H64" i="21" s="1"/>
  <c r="I64" i="21" s="1"/>
  <c r="G116" i="21"/>
  <c r="H116" i="21" s="1"/>
  <c r="I116" i="21" s="1"/>
  <c r="G90" i="21"/>
  <c r="H90" i="21" s="1"/>
  <c r="I90" i="21" s="1"/>
  <c r="G11" i="21"/>
  <c r="H11" i="21" s="1"/>
  <c r="I11" i="21" s="1"/>
  <c r="G131" i="21"/>
  <c r="H131" i="21" s="1"/>
  <c r="I131" i="21" s="1"/>
  <c r="G14" i="21"/>
  <c r="H14" i="21" s="1"/>
  <c r="I14" i="21" s="1"/>
  <c r="G92" i="21"/>
  <c r="H92" i="21" s="1"/>
  <c r="I92" i="21" s="1"/>
  <c r="G55" i="21"/>
  <c r="H55" i="21" s="1"/>
  <c r="I55" i="21" s="1"/>
  <c r="G52" i="21"/>
  <c r="H52" i="21" s="1"/>
  <c r="I52" i="21" s="1"/>
  <c r="G44" i="21"/>
  <c r="H44" i="21" s="1"/>
  <c r="I44" i="21" s="1"/>
  <c r="G69" i="21"/>
  <c r="H69" i="21" s="1"/>
  <c r="I69" i="21" s="1"/>
  <c r="H9" i="21" l="1"/>
  <c r="I9" i="21" s="1"/>
  <c r="I140" i="21" s="1"/>
  <c r="G140" i="21"/>
  <c r="J355" i="32" l="1"/>
  <c r="K355" i="32"/>
  <c r="L355" i="32"/>
  <c r="M355" i="32"/>
  <c r="I355" i="32"/>
  <c r="O355" i="32" l="1"/>
  <c r="N355" i="32"/>
  <c r="F501" i="33" l="1"/>
  <c r="G501" i="33" l="1"/>
  <c r="H501" i="33"/>
  <c r="I501" i="33"/>
  <c r="J501" i="33"/>
  <c r="L501" i="33" l="1"/>
  <c r="K501" i="33"/>
  <c r="M10" i="36" l="1"/>
  <c r="N10" i="36" l="1"/>
  <c r="N14" i="36" s="1"/>
  <c r="M14" i="36"/>
  <c r="F140" i="21"/>
  <c r="H140" i="21" l="1"/>
</calcChain>
</file>

<file path=xl/sharedStrings.xml><?xml version="1.0" encoding="utf-8"?>
<sst xmlns="http://schemas.openxmlformats.org/spreadsheetml/2006/main" count="4992" uniqueCount="1399">
  <si>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</si>
  <si>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</si>
  <si>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</si>
  <si>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</si>
  <si>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</si>
  <si>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</si>
  <si>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</si>
  <si>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</si>
  <si>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</si>
  <si>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</si>
  <si>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</si>
  <si>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</si>
  <si>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</si>
  <si>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</si>
  <si>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</si>
  <si>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</si>
  <si>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</si>
  <si>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</si>
  <si>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</si>
  <si>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</si>
  <si>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</si>
  <si>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</si>
  <si>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</si>
  <si>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</si>
  <si>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</si>
  <si>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</si>
  <si>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</si>
  <si>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</si>
  <si>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</si>
  <si>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</si>
  <si>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</si>
  <si>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</si>
  <si>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</si>
  <si>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</si>
  <si>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</si>
  <si>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</si>
  <si>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</si>
  <si>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</si>
  <si>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</si>
  <si>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</si>
  <si>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</si>
  <si>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</si>
  <si>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</si>
  <si>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</si>
  <si>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</si>
  <si>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</si>
  <si>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</si>
  <si>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</si>
  <si>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</si>
  <si>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</si>
  <si>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</si>
  <si>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</si>
  <si>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</si>
  <si>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</si>
  <si>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</si>
  <si>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</si>
  <si>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</si>
  <si>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</si>
  <si>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</si>
  <si>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</si>
  <si>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</si>
  <si>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</si>
  <si>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</si>
  <si>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</si>
  <si>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</si>
  <si>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</si>
  <si>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</si>
  <si>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</si>
  <si>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</si>
  <si>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</si>
  <si>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</si>
  <si>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</si>
  <si>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</si>
  <si>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</si>
  <si>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HIPOLITO REYES</t>
  </si>
  <si>
    <t>HENDRIX RAFAEL VILLAMAN DOMINGUEZ</t>
  </si>
  <si>
    <t>HARRY DE LOS SANTOS JAVIER</t>
  </si>
  <si>
    <t>HAROL ERNESTO SANTANA AYALA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</si>
  <si>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</si>
  <si>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</si>
  <si>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</si>
  <si>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</si>
  <si>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</si>
  <si>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</si>
  <si>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</si>
  <si>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FRANCHELIS MARIA SOSA FRIAS</t>
  </si>
  <si>
    <t>FERNANDO RHADAMES DIAZ TORRES</t>
  </si>
  <si>
    <t>EVELYN VALDERA GUERRERO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</si>
  <si>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</si>
  <si>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</si>
  <si>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</si>
  <si>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</si>
  <si>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</si>
  <si>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</si>
  <si>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</si>
  <si>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</si>
  <si>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</si>
  <si>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</si>
  <si>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</si>
  <si>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</si>
  <si>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</si>
  <si>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</si>
  <si>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</si>
  <si>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</si>
  <si>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</si>
  <si>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</si>
  <si>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</si>
  <si>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</si>
  <si>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</si>
  <si>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</si>
  <si>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</si>
  <si>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</si>
  <si>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</si>
  <si>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</si>
  <si>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</si>
  <si>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JOSE NICOLAS RODRIGUEZ CACERES</t>
  </si>
  <si>
    <t>MERCEDES NATASHA RODRIGUEZ HERNANDEZ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</si>
  <si>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</si>
  <si>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</si>
  <si>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</si>
  <si>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</si>
  <si>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</si>
  <si>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</si>
  <si>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</si>
  <si>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</si>
  <si>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</si>
  <si>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</si>
  <si>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</si>
  <si>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</si>
  <si>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</si>
  <si>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</si>
  <si>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</si>
  <si>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</si>
  <si>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</si>
  <si>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</si>
  <si>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</si>
  <si>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</si>
  <si>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</si>
  <si>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</si>
  <si>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</si>
  <si>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</si>
  <si>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</si>
  <si>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</si>
  <si>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</si>
  <si>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</si>
  <si>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</si>
  <si>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</si>
  <si>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</si>
  <si>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</si>
  <si>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</si>
  <si>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</si>
  <si>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</si>
  <si>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</si>
  <si>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</si>
  <si>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</si>
  <si>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</si>
  <si>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</si>
  <si>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</si>
  <si>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</si>
  <si>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</si>
  <si>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</si>
  <si>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</si>
  <si>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</si>
  <si>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</si>
  <si>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</si>
  <si>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</si>
  <si>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</si>
  <si>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</si>
  <si>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</si>
  <si>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</si>
  <si>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</si>
  <si>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</si>
  <si>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</si>
  <si>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</si>
  <si>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</si>
  <si>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</si>
  <si>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</si>
  <si>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</si>
  <si>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</si>
  <si>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</si>
  <si>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</si>
  <si>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</si>
  <si>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</si>
  <si>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</si>
  <si>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</si>
  <si>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</si>
  <si>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</si>
  <si>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</si>
  <si>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</si>
  <si>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</si>
  <si>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</si>
  <si>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</si>
  <si>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</si>
  <si>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</si>
  <si>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</si>
  <si>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</si>
  <si>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</si>
  <si>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</si>
  <si>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</si>
  <si>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</si>
  <si>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</si>
  <si>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</si>
  <si>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</si>
  <si>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</si>
  <si>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</si>
  <si>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</si>
  <si>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</si>
  <si>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</si>
  <si>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</si>
  <si>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</si>
  <si>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</si>
  <si>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</si>
  <si>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</si>
  <si>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ANA ELIZABET CARABALLO PEREZ</t>
  </si>
  <si>
    <t>ANA PATRICIA BRAZOBAN FERREYRA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</si>
  <si>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</si>
  <si>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</si>
  <si>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</si>
  <si>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</si>
  <si>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</si>
  <si>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</si>
  <si>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</si>
  <si>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</si>
  <si>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</si>
  <si>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</si>
  <si>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</si>
  <si>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</si>
  <si>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</si>
  <si>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</si>
  <si>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</si>
  <si>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</si>
  <si>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</si>
  <si>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</si>
  <si>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</si>
  <si>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</si>
  <si>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FERNANDO BALBUENA JIMENEZ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</si>
  <si>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</si>
  <si>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</si>
  <si>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</si>
  <si>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</si>
  <si>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</si>
  <si>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</si>
  <si>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</si>
  <si>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</si>
  <si>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</si>
  <si>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</si>
  <si>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</si>
  <si>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</si>
  <si>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</si>
  <si>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</si>
  <si>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</si>
  <si>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</si>
  <si>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</si>
  <si>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</si>
  <si>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</si>
  <si>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</si>
  <si>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</si>
  <si>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</si>
  <si>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</si>
  <si>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</si>
  <si>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</si>
  <si>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</si>
  <si>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</si>
  <si>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</si>
  <si>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</si>
  <si>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</si>
  <si>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</si>
  <si>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</si>
  <si>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</si>
  <si>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</si>
  <si>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</si>
  <si>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</si>
  <si>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</si>
  <si>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</si>
  <si>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</si>
  <si>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</si>
  <si>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</si>
  <si>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</si>
  <si>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</si>
  <si>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</si>
  <si>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</si>
  <si>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</si>
  <si>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</si>
  <si>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</si>
  <si>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</si>
  <si>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</si>
  <si>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</si>
  <si>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</si>
  <si>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</si>
  <si>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</si>
  <si>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</si>
  <si>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</si>
  <si>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</si>
  <si>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</si>
  <si>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</si>
  <si>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</si>
  <si>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</si>
  <si>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</si>
  <si>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</si>
  <si>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</si>
  <si>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</si>
  <si>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</si>
  <si>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</si>
  <si>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</si>
  <si>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</si>
  <si>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</si>
  <si>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</si>
  <si>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</si>
  <si>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</si>
  <si>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</si>
  <si>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</si>
  <si>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</si>
  <si>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</si>
  <si>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</si>
  <si>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</si>
  <si>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EDDY MARSE ALMONTE SANCHEZ</t>
  </si>
  <si>
    <t>EDITH MARIA FLEURIMONT FLEURANT</t>
  </si>
  <si>
    <t>EDUARDO MONTERO MONTERO</t>
  </si>
  <si>
    <t>EDWIN GREGORIO LOPEZ SANCHEZ</t>
  </si>
  <si>
    <t>ERICK ANTONIO MERCER MELLA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</si>
  <si>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</si>
  <si>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</si>
  <si>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</si>
  <si>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</si>
  <si>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</si>
  <si>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</si>
  <si>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</si>
  <si>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</si>
  <si>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</si>
  <si>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</si>
  <si>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</si>
  <si>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</si>
  <si>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</si>
  <si>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</si>
  <si>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</si>
  <si>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</si>
  <si>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</si>
  <si>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</si>
  <si>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</si>
  <si>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</si>
  <si>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</si>
  <si>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</si>
  <si>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</si>
  <si>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</si>
  <si>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</si>
  <si>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</si>
  <si>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</si>
  <si>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</si>
  <si>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</si>
  <si>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</si>
  <si>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</si>
  <si>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</si>
  <si>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</si>
  <si>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</si>
  <si>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</si>
  <si>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</si>
  <si>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</si>
  <si>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</si>
  <si>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</si>
  <si>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</si>
  <si>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</si>
  <si>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</si>
  <si>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</si>
  <si>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</si>
  <si>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</si>
  <si>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</si>
  <si>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</si>
  <si>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</si>
  <si>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</si>
  <si>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</si>
  <si>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</si>
  <si>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</si>
  <si>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</si>
  <si>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</si>
  <si>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</si>
  <si>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</si>
  <si>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</si>
  <si>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</si>
  <si>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</si>
  <si>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</si>
  <si>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</si>
  <si>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</si>
  <si>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</si>
  <si>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</si>
  <si>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</si>
  <si>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</si>
  <si>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</si>
  <si>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</si>
  <si>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</si>
  <si>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</si>
  <si>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</si>
  <si>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</si>
  <si>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</si>
  <si>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</si>
  <si>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</si>
  <si>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DAMASO ESTEVEZ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</si>
  <si>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</si>
  <si>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</si>
  <si>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</si>
  <si>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</si>
  <si>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</si>
  <si>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</si>
  <si>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</si>
  <si>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</si>
  <si>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</si>
  <si>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</si>
  <si>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</si>
  <si>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DOMINGO RODRIGUEZ MARTE</t>
  </si>
  <si>
    <t>EDUAR FRANKLIN AYBAR DE LA CRUZ</t>
  </si>
  <si>
    <t>EPIFANIO DIAZ VASQUEZ</t>
  </si>
  <si>
    <t>FELIX SANTIAGO AMPARO GARCIA</t>
  </si>
  <si>
    <t>FRANCISCO VASQUEZ MENDOZA</t>
  </si>
  <si>
    <t>GREGORIO ABREU MENDEZ</t>
  </si>
  <si>
    <t>JOSE ALBERTO SANCHEZ MARTE</t>
  </si>
  <si>
    <t>JOSE HERNANDEZ</t>
  </si>
  <si>
    <t>JUAN FRANCISCO FRANCISCO YEPEZ</t>
  </si>
  <si>
    <t>MARTIN MENDOZA BELEN</t>
  </si>
  <si>
    <t>MODESTO ALBERTO AMPARO VASQUEZ</t>
  </si>
  <si>
    <t>PEDRO URBANO REYNOSO</t>
  </si>
  <si>
    <t>SANTA ALVARADO SUERO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</si>
  <si>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</si>
  <si>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</si>
  <si>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</si>
  <si>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</si>
  <si>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</si>
  <si>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</si>
  <si>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</si>
  <si>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</si>
  <si>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</si>
  <si>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</si>
  <si>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</si>
  <si>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</si>
  <si>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</si>
  <si>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</si>
  <si>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</si>
  <si>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</si>
  <si>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</si>
  <si>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</si>
  <si>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</si>
  <si>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</si>
  <si>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</si>
  <si>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</si>
  <si>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</si>
  <si>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</si>
  <si>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</si>
  <si>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</si>
  <si>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</si>
  <si>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</si>
  <si>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</si>
  <si>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</si>
  <si>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</si>
  <si>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</si>
  <si>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</si>
  <si>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</si>
  <si>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</si>
  <si>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</si>
  <si>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</si>
  <si>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</si>
  <si>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</si>
  <si>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</si>
  <si>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</si>
  <si>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</si>
  <si>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</si>
  <si>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</si>
  <si>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</si>
  <si>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</si>
  <si>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</si>
  <si>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</si>
  <si>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</si>
  <si>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</si>
  <si>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</si>
  <si>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</si>
  <si>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</si>
  <si>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</si>
  <si>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</si>
  <si>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</si>
  <si>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</si>
  <si>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</si>
  <si>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</si>
  <si>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</si>
  <si>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</si>
  <si>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</si>
  <si>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</si>
  <si>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</si>
  <si>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</si>
  <si>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</si>
  <si>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</si>
  <si>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</si>
  <si>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</si>
  <si>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</si>
  <si>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</si>
  <si>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</si>
  <si>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</si>
  <si>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</si>
  <si>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</si>
  <si>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</si>
  <si>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</si>
  <si>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</si>
  <si>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</si>
  <si>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</si>
  <si>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</si>
  <si>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</si>
  <si>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</si>
  <si>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</si>
  <si>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</si>
  <si>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</si>
  <si>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</si>
  <si>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</si>
  <si>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</si>
  <si>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</si>
  <si>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</si>
  <si>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</si>
  <si>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</si>
  <si>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</si>
  <si>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</si>
  <si>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</si>
  <si>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</si>
  <si>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</si>
  <si>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</si>
  <si>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</si>
  <si>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</si>
  <si>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</si>
  <si>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</si>
  <si>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</si>
  <si>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</si>
  <si>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</si>
  <si>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</si>
  <si>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</si>
  <si>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</si>
  <si>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</si>
  <si>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</si>
  <si>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</si>
  <si>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</si>
  <si>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</si>
  <si>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</si>
  <si>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</si>
  <si>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</si>
  <si>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</si>
  <si>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</si>
  <si>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</si>
  <si>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</si>
  <si>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</si>
  <si>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</si>
  <si>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</si>
  <si>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</si>
  <si>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</si>
  <si>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</si>
  <si>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</si>
  <si>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</si>
  <si>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</si>
  <si>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</si>
  <si>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</si>
  <si>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</si>
  <si>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</si>
  <si>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</si>
  <si>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</si>
  <si>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</si>
  <si>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</si>
  <si>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</si>
  <si>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</si>
  <si>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</si>
  <si>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</si>
  <si>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</si>
  <si>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</si>
  <si>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</si>
  <si>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</si>
  <si>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</si>
  <si>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</si>
  <si>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</si>
  <si>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</si>
  <si>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</si>
  <si>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</si>
  <si>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</si>
  <si>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</si>
  <si>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</si>
  <si>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</si>
  <si>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</si>
  <si>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</si>
  <si>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</si>
  <si>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FRANCISCO OZORIA BURGOS</t>
  </si>
  <si>
    <t>YOLANDA HEREDIA MORENO</t>
  </si>
  <si>
    <t>JOSE ANGEL MEDRANO PEREZ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</si>
  <si>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</si>
  <si>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</si>
  <si>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</si>
  <si>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</si>
  <si>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</si>
  <si>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</si>
  <si>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</si>
  <si>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</si>
  <si>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</si>
  <si>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</si>
  <si>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</si>
  <si>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</si>
  <si>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</si>
  <si>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</si>
  <si>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</si>
  <si>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</si>
  <si>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</si>
  <si>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</si>
  <si>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</si>
  <si>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</si>
  <si>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</si>
  <si>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</si>
  <si>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</si>
  <si>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</si>
  <si>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</si>
  <si>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</si>
  <si>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</si>
  <si>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</si>
  <si>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</si>
  <si>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</si>
  <si>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</si>
  <si>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</si>
  <si>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</si>
  <si>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</si>
  <si>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</si>
  <si>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</si>
  <si>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</si>
  <si>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</si>
  <si>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</si>
  <si>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</si>
  <si>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</si>
  <si>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</si>
  <si>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</si>
  <si>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</si>
  <si>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</si>
  <si>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</si>
  <si>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</si>
  <si>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</si>
  <si>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</si>
  <si>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</si>
  <si>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</si>
  <si>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</si>
  <si>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</si>
  <si>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</si>
  <si>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</si>
  <si>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</si>
  <si>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</si>
  <si>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</si>
  <si>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</si>
  <si>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</si>
  <si>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</si>
  <si>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</si>
  <si>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</si>
  <si>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</si>
  <si>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</si>
  <si>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</si>
  <si>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</si>
  <si>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</si>
  <si>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</si>
  <si>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</si>
  <si>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</si>
  <si>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</si>
  <si>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</si>
  <si>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</si>
  <si>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</si>
  <si>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</si>
  <si>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</si>
  <si>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</si>
  <si>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</si>
  <si>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</si>
  <si>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</si>
  <si>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</si>
  <si>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</si>
  <si>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</si>
  <si>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</si>
  <si>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</si>
  <si>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</si>
  <si>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</si>
  <si>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</si>
  <si>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</si>
  <si>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</si>
  <si>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</si>
  <si>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</si>
  <si>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</si>
  <si>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</si>
  <si>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</si>
  <si>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</si>
  <si>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</si>
  <si>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</si>
  <si>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</si>
  <si>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</si>
  <si>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CARACTER EVENTUAL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</si>
  <si>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</si>
  <si>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</si>
  <si>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</si>
  <si>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</si>
  <si>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</si>
  <si>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</si>
  <si>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</si>
  <si>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</si>
  <si>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</si>
  <si>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</si>
  <si>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</si>
  <si>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</si>
  <si>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</si>
  <si>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</si>
  <si>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</si>
  <si>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</si>
  <si>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</si>
  <si>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</si>
  <si>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</si>
  <si>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</si>
  <si>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</si>
  <si>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</si>
  <si>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</si>
  <si>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</si>
  <si>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</si>
  <si>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</si>
  <si>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</si>
  <si>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</si>
  <si>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</si>
  <si>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</si>
  <si>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</si>
  <si>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</si>
  <si>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</si>
  <si>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</si>
  <si>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(A) MAYORDOMIA</t>
  </si>
  <si>
    <t>SUPERVISOR AMBIENTAL</t>
  </si>
  <si>
    <t>ANALISTA DE RECURSOS HUMANOS</t>
  </si>
  <si>
    <t>ANALISTA FINANCIERA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</si>
  <si>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</si>
  <si>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</si>
  <si>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</si>
  <si>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</si>
  <si>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</si>
  <si>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</si>
  <si>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</si>
  <si>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</si>
  <si>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</si>
  <si>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</si>
  <si>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</si>
  <si>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</si>
  <si>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</si>
  <si>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</si>
  <si>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</si>
  <si>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</si>
  <si>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</si>
  <si>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</si>
  <si>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</si>
  <si>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</si>
  <si>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</si>
  <si>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</si>
  <si>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</si>
  <si>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</si>
  <si>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</si>
  <si>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</si>
  <si>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</si>
  <si>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</si>
  <si>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</si>
  <si>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</si>
  <si>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</si>
  <si>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</si>
  <si>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</si>
  <si>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</si>
  <si>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</si>
  <si>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</si>
  <si>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</si>
  <si>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</si>
  <si>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</si>
  <si>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</si>
  <si>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</si>
  <si>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</si>
  <si>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</si>
  <si>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DIRECCION ADMINISTRATIVA - MEM</t>
  </si>
  <si>
    <t>DIRECCION JURIDICA</t>
  </si>
  <si>
    <t>LENNYS MARIA MELLA ROSARIO DE GUZMAN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</si>
  <si>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</si>
  <si>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</si>
  <si>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</si>
  <si>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</si>
  <si>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</si>
  <si>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</si>
  <si>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</si>
  <si>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</si>
  <si>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</si>
  <si>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</si>
  <si>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</si>
  <si>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</si>
  <si>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</si>
  <si>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</si>
  <si>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</si>
  <si>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</si>
  <si>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</si>
  <si>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</si>
  <si>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</si>
  <si>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</si>
  <si>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</si>
  <si>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</si>
  <si>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</si>
  <si>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</si>
  <si>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</si>
  <si>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</si>
  <si>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</si>
  <si>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</si>
  <si>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</si>
  <si>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</si>
  <si>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</si>
  <si>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</si>
  <si>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</si>
  <si>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</si>
  <si>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</si>
  <si>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</si>
  <si>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</si>
  <si>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</si>
  <si>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JUANA DANCARLY TAVAREZ PEÑA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</si>
  <si>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</si>
  <si>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</si>
  <si>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</si>
  <si>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</si>
  <si>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</si>
  <si>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</si>
  <si>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</si>
  <si>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</si>
  <si>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</si>
  <si>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</si>
  <si>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</si>
  <si>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</si>
  <si>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</si>
  <si>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</si>
  <si>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</si>
  <si>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</si>
  <si>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</si>
  <si>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</si>
  <si>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</si>
  <si>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</si>
  <si>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</si>
  <si>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</si>
  <si>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</si>
  <si>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</si>
  <si>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</si>
  <si>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</si>
  <si>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</si>
  <si>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</si>
  <si>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</si>
  <si>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</si>
  <si>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</si>
  <si>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</si>
  <si>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</si>
  <si>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GESTION DE RIESGOS SECTO</t>
  </si>
  <si>
    <t>DEPARTAMENTO DE SERVICIOS NUCLEARES Y AS</t>
  </si>
  <si>
    <t>ENC. FISCALIZACION</t>
  </si>
  <si>
    <t>DEPARTAMENTO DE FISCALIZACION MINERA- ME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</si>
  <si>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</si>
  <si>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</si>
  <si>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</si>
  <si>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</si>
  <si>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</si>
  <si>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</si>
  <si>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</si>
  <si>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</si>
  <si>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</si>
  <si>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</si>
  <si>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</si>
  <si>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</si>
  <si>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</si>
  <si>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</si>
  <si>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</si>
  <si>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</si>
  <si>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</si>
  <si>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</si>
  <si>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</si>
  <si>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</si>
  <si>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</si>
  <si>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</si>
  <si>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</si>
  <si>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</si>
  <si>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</si>
  <si>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</si>
  <si>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</si>
  <si>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</si>
  <si>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</si>
  <si>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</si>
  <si>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</si>
  <si>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</si>
  <si>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</si>
  <si>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</si>
  <si>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</si>
  <si>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</si>
  <si>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</si>
  <si>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</si>
  <si>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</si>
  <si>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</si>
  <si>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</si>
  <si>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</si>
  <si>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</si>
  <si>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</si>
  <si>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</si>
  <si>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ENFERMERA</t>
  </si>
  <si>
    <t>WEB MASTER</t>
  </si>
  <si>
    <t>ADMINISTRADOR/A SEGURIDAD TECN</t>
  </si>
  <si>
    <t>OFICIAL</t>
  </si>
  <si>
    <t>OFICIAL DE ATENCION AL CIUDADA</t>
  </si>
  <si>
    <t>INGENIERO INTERINO</t>
  </si>
  <si>
    <t>ANDERSON MONTERO LOPEZ</t>
  </si>
  <si>
    <t>ROBERT DE OLEO COLAS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</si>
  <si>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</si>
  <si>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</si>
  <si>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</si>
  <si>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</si>
  <si>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</si>
  <si>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</si>
  <si>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</si>
  <si>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</si>
  <si>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</si>
  <si>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</si>
  <si>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</si>
  <si>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</si>
  <si>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</si>
  <si>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</si>
  <si>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</si>
  <si>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</si>
  <si>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</si>
  <si>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</si>
  <si>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</si>
  <si>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</si>
  <si>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</si>
  <si>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</si>
  <si>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</si>
  <si>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</si>
  <si>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</si>
  <si>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</si>
  <si>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</si>
  <si>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</si>
  <si>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</si>
  <si>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</si>
  <si>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</si>
  <si>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</si>
  <si>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</si>
  <si>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MAGGIUSKA MADELENE CAMILO MEJIA</t>
  </si>
  <si>
    <t>DEPARTAMENTO DE DESARROLLO E IMPLEMENTACION</t>
  </si>
  <si>
    <t>ALVARO CUEVAS DEL ROSARIO</t>
  </si>
  <si>
    <t>JULIO ANIBAL MARTINEZ DE LEON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</si>
  <si>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</si>
  <si>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</si>
  <si>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</si>
  <si>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</si>
  <si>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</si>
  <si>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</si>
  <si>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</si>
  <si>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</si>
  <si>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</si>
  <si>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</si>
  <si>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</si>
  <si>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</si>
  <si>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</si>
  <si>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</si>
  <si>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</si>
  <si>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</si>
  <si>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</si>
  <si>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</si>
  <si>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</si>
  <si>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MARILEISY ARNAUD DE LA ROSA</t>
  </si>
  <si>
    <t>ENC. DPTO. DE ACCESO A LA INFO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</si>
  <si>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</si>
  <si>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</si>
  <si>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</si>
  <si>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</si>
  <si>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</si>
  <si>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</si>
  <si>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</si>
  <si>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</si>
  <si>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</si>
  <si>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DEPARTAMENTO DE SUGURIDAD</t>
  </si>
  <si>
    <t>RAUL MARTINEZ DEL ROSARIO</t>
  </si>
  <si>
    <t>ALLEN MANUEL TAVAREZ ABREU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</si>
  <si>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</si>
  <si>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</si>
  <si>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</si>
  <si>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</si>
  <si>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</si>
  <si>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</si>
  <si>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</si>
  <si>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</si>
  <si>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</si>
  <si>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</si>
  <si>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</si>
  <si>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</si>
  <si>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</si>
  <si>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</si>
  <si>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</si>
  <si>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</si>
  <si>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</si>
  <si>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</si>
  <si>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</si>
  <si>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</si>
  <si>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</si>
  <si>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</si>
  <si>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</si>
  <si>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</si>
  <si>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</si>
  <si>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</si>
  <si>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</si>
  <si>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</si>
  <si>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</si>
  <si>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</si>
  <si>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</si>
  <si>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</si>
  <si>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</si>
  <si>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</si>
  <si>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</si>
  <si>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</si>
  <si>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</si>
  <si>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</si>
  <si>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</si>
  <si>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</si>
  <si>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</si>
  <si>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</si>
  <si>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</si>
  <si>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</si>
  <si>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</si>
  <si>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</si>
  <si>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</si>
  <si>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</si>
  <si>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</si>
  <si>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</si>
  <si>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</si>
  <si>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</si>
  <si>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</si>
  <si>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</si>
  <si>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</si>
  <si>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</si>
  <si>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</si>
  <si>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</si>
  <si>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</si>
  <si>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</si>
  <si>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</si>
  <si>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</si>
  <si>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</si>
  <si>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</si>
  <si>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</si>
  <si>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</si>
  <si>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</si>
  <si>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</si>
  <si>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</si>
  <si>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</si>
  <si>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</si>
  <si>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</si>
  <si>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</si>
  <si>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</si>
  <si>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</si>
  <si>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</si>
  <si>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</si>
  <si>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</si>
  <si>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</si>
  <si>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</si>
  <si>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</si>
  <si>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</si>
  <si>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</si>
  <si>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</si>
  <si>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</si>
  <si>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</si>
  <si>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</si>
  <si>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</si>
  <si>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</si>
  <si>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</si>
  <si>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</si>
  <si>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</si>
  <si>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</si>
  <si>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</si>
  <si>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</si>
  <si>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</si>
  <si>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</si>
  <si>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</si>
  <si>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JUVENAR LAGRANJE MONTERO</t>
  </si>
  <si>
    <t>MASSIEL DE JESUS ACOSTA</t>
  </si>
  <si>
    <t>JUAN CARLOS RAMIREZ FERNANDEZ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</si>
  <si>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</si>
  <si>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</si>
  <si>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</si>
  <si>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</si>
  <si>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</si>
  <si>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</si>
  <si>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</si>
  <si>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</si>
  <si>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</si>
  <si>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</si>
  <si>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</si>
  <si>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</si>
  <si>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</si>
  <si>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</si>
  <si>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</si>
  <si>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 DEP DE GESTION DE RIESGOS</t>
  </si>
  <si>
    <t>ENC. DEPARTAMENTO DE SERVICIOS</t>
  </si>
  <si>
    <t>COORDINADOR DE ENERGIA ELECTRI</t>
  </si>
  <si>
    <t>COORDINADOR DE DIVERSIFICACION</t>
  </si>
  <si>
    <t>COORDINADOR DE ENERGIA RENOVAB</t>
  </si>
  <si>
    <t>TECNICO DE SEGURIDAD ENERGETIC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</si>
  <si>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</si>
  <si>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</si>
  <si>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</si>
  <si>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</si>
  <si>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</si>
  <si>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</si>
  <si>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</si>
  <si>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</si>
  <si>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</si>
  <si>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</si>
  <si>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</si>
  <si>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</si>
  <si>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</si>
  <si>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</si>
  <si>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</si>
  <si>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</si>
  <si>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</si>
  <si>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</si>
  <si>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</si>
  <si>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</si>
  <si>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</si>
  <si>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</si>
  <si>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</si>
  <si>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</si>
  <si>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</si>
  <si>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</si>
  <si>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</si>
  <si>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</si>
  <si>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</si>
  <si>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</si>
  <si>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</si>
  <si>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</si>
  <si>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</si>
  <si>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</si>
  <si>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</si>
  <si>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</si>
  <si>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</si>
  <si>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</si>
  <si>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</si>
  <si>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</si>
  <si>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</si>
  <si>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</si>
  <si>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</si>
  <si>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</si>
  <si>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STEPHANY DELIRIO PANIAGUA ROJAS</t>
  </si>
  <si>
    <t>ENCARGADO DEL DEPARTAMENTO IGU</t>
  </si>
  <si>
    <t>ENC. DEP. NORMATIVIDAD AHORRO</t>
  </si>
  <si>
    <t>DEPARTAMENTO DE NORMATIVIDAD DE AHORRO D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</si>
  <si>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</si>
  <si>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</si>
  <si>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</si>
  <si>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</si>
  <si>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</si>
  <si>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</si>
  <si>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</si>
  <si>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</si>
  <si>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MINISTRO (A)</t>
  </si>
  <si>
    <t>MINISTERIO DE ENERGIA Y MINAS</t>
  </si>
  <si>
    <t>VICEMINISTRO (A) DE SEGURIDAD</t>
  </si>
  <si>
    <t>VICEMINISTRO (A) DE AHORRO ENE</t>
  </si>
  <si>
    <t>VICEMINISTRO (A) DE HIDROCARBU</t>
  </si>
  <si>
    <t>VICEMINISTERIO DE HIDROCARBUROS</t>
  </si>
  <si>
    <t>VICEMINISTRO (A) DE ENERGIA NU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</si>
  <si>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</si>
  <si>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</si>
  <si>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</si>
  <si>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</si>
  <si>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</si>
  <si>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</si>
  <si>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</si>
  <si>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</si>
  <si>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</si>
  <si>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</si>
  <si>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</si>
  <si>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</si>
  <si>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</si>
  <si>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</si>
  <si>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</si>
  <si>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</si>
  <si>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</si>
  <si>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</si>
  <si>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</si>
  <si>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</si>
  <si>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</si>
  <si>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</si>
  <si>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</si>
  <si>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</si>
  <si>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</si>
  <si>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</si>
  <si>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</si>
  <si>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</si>
  <si>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</si>
  <si>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</si>
  <si>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</si>
  <si>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</si>
  <si>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</si>
  <si>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</si>
  <si>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</si>
  <si>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</si>
  <si>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</si>
  <si>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</si>
  <si>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</si>
  <si>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</si>
  <si>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</si>
  <si>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</si>
  <si>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</si>
  <si>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</si>
  <si>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</si>
  <si>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</si>
  <si>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</si>
  <si>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</si>
  <si>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</si>
  <si>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</si>
  <si>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</si>
  <si>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</si>
  <si>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</si>
  <si>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</si>
  <si>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</si>
  <si>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</si>
  <si>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</si>
  <si>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</si>
  <si>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OBRERO (A)</t>
  </si>
  <si>
    <t>OBRERO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</si>
  <si>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</si>
  <si>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</si>
  <si>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</si>
  <si>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</si>
  <si>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</si>
  <si>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</si>
  <si>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</si>
  <si>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</si>
  <si>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</si>
  <si>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</si>
  <si>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</si>
  <si>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</si>
  <si>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</si>
  <si>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</si>
  <si>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DIRECCION DE RECURSOS HUMANOS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</si>
  <si>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</si>
  <si>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</si>
  <si>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</si>
  <si>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</si>
  <si>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</si>
  <si>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</si>
  <si>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</si>
  <si>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</si>
  <si>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</si>
  <si>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</si>
  <si>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</si>
  <si>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</si>
  <si>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DEPARTAMENTO DE DIAGNOSTICOS DE AHORRO D</t>
  </si>
  <si>
    <t>YRIS LENIA ALMONTE DE LA ROSA</t>
  </si>
  <si>
    <t>MELISSA DINELIS ABREU RAMIREZ</t>
  </si>
  <si>
    <t>BRYANT RAFAEL RODRIGUEZ PEREZ</t>
  </si>
  <si>
    <t>ENCARGADO OFICINAS REGIONALES</t>
  </si>
  <si>
    <t>GESTOR DE EVENTOS</t>
  </si>
  <si>
    <t>OFICINAS REGIONALES- MEM</t>
  </si>
  <si>
    <t>PAOLA MELISSA ORTEGA BURGOS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</si>
  <si>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</si>
  <si>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</si>
  <si>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</si>
  <si>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</si>
  <si>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</si>
  <si>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</si>
  <si>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</si>
  <si>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</si>
  <si>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</si>
  <si>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</si>
  <si>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</si>
  <si>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</si>
  <si>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</si>
  <si>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</si>
  <si>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ANGELO SMARLIN GONZALEZ</t>
  </si>
  <si>
    <t>LOURDES ELIZABETH GONZALEZ MEJIA</t>
  </si>
  <si>
    <t>ANA POLANCO PEREZ DE FRIAS</t>
  </si>
  <si>
    <t>CYNTHIA MARGARITA DE LEON MONTERO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</si>
  <si>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</si>
  <si>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</si>
  <si>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</si>
  <si>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</si>
  <si>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</si>
  <si>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</si>
  <si>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</si>
  <si>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</si>
  <si>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</si>
  <si>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</si>
  <si>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DANIEL SANTANA PEÑA</t>
  </si>
  <si>
    <t>OMAR ANTONIO PEREZ PEREZ</t>
  </si>
  <si>
    <t>ELADIA TEJEDA OTAÑO</t>
  </si>
  <si>
    <t>CRYSTHIAN ENMANUEL FIGUEROA FABIAN</t>
  </si>
  <si>
    <t>ULISES ARMANDO JIMENEZ RIVAS</t>
  </si>
  <si>
    <t>JENNY ALTAGRACIA HERNANDEZ FERNANDEZ</t>
  </si>
  <si>
    <t>GISELA CORONADO CRUZ</t>
  </si>
  <si>
    <t>IVETTE ARABELIS REYES MATOS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</si>
  <si>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</si>
  <si>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</si>
  <si>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</si>
  <si>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</si>
  <si>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</si>
  <si>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</si>
  <si>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REGISTRO CONTROL Y NOMINA INTERINO</t>
  </si>
  <si>
    <t>ANALISTA DE AHORRO Y ENERGETIC</t>
  </si>
  <si>
    <t>JORGE ADONIS GOMEZ LOPEZ</t>
  </si>
  <si>
    <t>SEGURIDAD MILITAR</t>
  </si>
  <si>
    <t>EVELIN YULISA VALLEJO FRIAS</t>
  </si>
  <si>
    <t>KELVIN JOEL VIDAL ENCARNACION</t>
  </si>
  <si>
    <t>RICARDO BIENVENIDO GUERRERO ENCARNACION</t>
  </si>
  <si>
    <t>VICEMINISTRO DE ENERGIA</t>
  </si>
  <si>
    <t>GIOVANNI EMILIO BLOISE GARCIA</t>
  </si>
  <si>
    <t>VICEMINISTRO (A) DE MINAS</t>
  </si>
  <si>
    <t>MEDICO OCUPACIONAL</t>
  </si>
  <si>
    <t>CAMARERO DEL DESPACHO</t>
  </si>
  <si>
    <t>OPERADOR EQ.PES. (PRAMPV)</t>
  </si>
  <si>
    <t>ERIK RAFAEL DIAZ BELTRE</t>
  </si>
  <si>
    <t>DIRECTOR DE ELECTRIFICACION RU</t>
  </si>
  <si>
    <t>ROSA ANGELA ACEVEDO TRINIDAD</t>
  </si>
  <si>
    <t>ENC. DEPARTAMENTO CALIDAD EN L</t>
  </si>
  <si>
    <t>ANALISTA DE CALIDAD EN LA GEST</t>
  </si>
  <si>
    <t>ANALISTA DE ASUNTOS MULTILATER</t>
  </si>
  <si>
    <t>ANALISTA DE SEGURIDAD Y SALUD</t>
  </si>
  <si>
    <t>ENC. DEP. DE DIAGNOSTICOS DE A</t>
  </si>
  <si>
    <t>01/02/206</t>
  </si>
  <si>
    <t>ZABALA PERALTA OLIVERO</t>
  </si>
  <si>
    <t>YUDERKY ESTHER DELGADO NOLASCO</t>
  </si>
  <si>
    <t>JOSE ERNESTO NUÑEZ CEDANO</t>
  </si>
  <si>
    <t>JOSE LUIS ENCARNACION LEBRON</t>
  </si>
  <si>
    <t>ENCARGADO(A) DEL DEPARTAMENTO</t>
  </si>
  <si>
    <t>DARIOSKI DIOCELL CASTILLO LLUBERES</t>
  </si>
  <si>
    <t>LEWIN BASILIO SANTANA</t>
  </si>
  <si>
    <t>JOHARY FELIZ VALENZUELA</t>
  </si>
  <si>
    <t>ENC. DEPTO. DE COMPRAS Y CONTR</t>
  </si>
  <si>
    <t>CAROLIN MALDONADO NUÑEZ</t>
  </si>
  <si>
    <t>NATHALIA LIMA TROTT</t>
  </si>
  <si>
    <t>LUIS EDUARDO SORIANO POLANCO</t>
  </si>
  <si>
    <t>ALFREDO DAVID OVALLE GARCIA</t>
  </si>
  <si>
    <t>ANGELICA MARIA CRUZ THE</t>
  </si>
  <si>
    <t>COORDINADOR (A) DESPACHO</t>
  </si>
  <si>
    <t>ALEXIS JOSE DOMINGUEZ BATISTA</t>
  </si>
  <si>
    <t>MARITZA ALTAGRACIA VARGAS ROBLES DE</t>
  </si>
  <si>
    <t>GUSTAVO ADOLFO MEJIA-RICART DEL ROSARIO</t>
  </si>
  <si>
    <t>JOSE ANGEL BIENVENIDO JIMENEZ GUTIERREZ</t>
  </si>
  <si>
    <t>ENC. ADMINISTRACION DEL SERVIC</t>
  </si>
  <si>
    <t>ANALISTA DE ESTADISTICAS SECTO</t>
  </si>
  <si>
    <t>JOSE ALTAGRACIA HERNANDEZ EVANGELISTA</t>
  </si>
  <si>
    <t>ELIANNYS MERCEDES FRANCISCO GRASSAL</t>
  </si>
  <si>
    <t>MOISES ADNER DE LA CRUZ CAMINERO</t>
  </si>
  <si>
    <t>HARRIGAN CASANOVA BOCIO</t>
  </si>
  <si>
    <t>ENC. DE DEPARTAMENTO DE MONTAJ</t>
  </si>
  <si>
    <t>DEPARTAMENTO DE MONTAJE Y REHABILITACION</t>
  </si>
  <si>
    <t>DELGIS RICARDO MEJIA MEDINA</t>
  </si>
  <si>
    <t>ALTAGRACIA TULIA DE LIMA CASADO DISLA</t>
  </si>
  <si>
    <t>ONEIDA ALTAGRACIA HERNANDEZ HERNANDEZ</t>
  </si>
  <si>
    <t>JHONATHAN SANCHEZ NUÑEZ</t>
  </si>
  <si>
    <t>ADRIAN KENNY ACOSTA RAMIREZ</t>
  </si>
  <si>
    <t>ERIKA PATRICIA SANTANA PEREZ</t>
  </si>
  <si>
    <t>PETER AGUSTIN SANTANA CIPRIAN</t>
  </si>
  <si>
    <t>ESMERLYN TAVERAS DUARTE</t>
  </si>
  <si>
    <t>ENCARGADO (A) DEPTO. RECLUTAMI</t>
  </si>
  <si>
    <t>ENCARGADO DEPARTAMENTO DE PROM</t>
  </si>
  <si>
    <t>ENCARGADO DEP DE SEGURIDAD FIS</t>
  </si>
  <si>
    <t>ENC. DEPARTAMENTO OPERACIONES</t>
  </si>
  <si>
    <t>DEPARTAMENTO DE PROMOCION ESTUDIOS ENERG</t>
  </si>
  <si>
    <t>DEPARTAMENTO DE SEGURIDAD FISICA DE FUEN</t>
  </si>
  <si>
    <t>EDITH JEANETTY PAULINO P DE MARMOLEJ</t>
  </si>
  <si>
    <t>ANALISTA DE COOPERACION INTERNACIONAL INTERINO</t>
  </si>
  <si>
    <t>ANALISTA DE COMPRAS Y CONTRATACIONES INTERINO</t>
  </si>
  <si>
    <t>MAYO 2026</t>
  </si>
  <si>
    <t>NOEL LEOMIN MEJIA CADENA</t>
  </si>
  <si>
    <t>31/09/2026</t>
  </si>
  <si>
    <t>ADMINISTRADOR(A) DE REDES Y CO</t>
  </si>
  <si>
    <t>NUEVO INGRESO</t>
  </si>
  <si>
    <t>JOHAN RODRIGUEZ PEREZ</t>
  </si>
  <si>
    <t>DOMINGO DEL ROSARIO PEREZ</t>
  </si>
  <si>
    <t>NEIKEEL MANUEL FELIZ VOLQUEZ</t>
  </si>
  <si>
    <t>FRANDYS YIMEL SOTO AQUINO</t>
  </si>
  <si>
    <t>ENC. OPERACIONES</t>
  </si>
  <si>
    <t>FRENYI WILSON GUEVARA PEREZ</t>
  </si>
  <si>
    <t>EDISON ACOSTA BURGOS</t>
  </si>
  <si>
    <t>WILMIN JAVIER CARABALLO</t>
  </si>
  <si>
    <t>AMARILY ALTAGRACIA JIMENEZ ALMONTE</t>
  </si>
  <si>
    <t>SARAH NICOLE POLANCO FERRER</t>
  </si>
  <si>
    <t>RAFAEL ANTONIO MONTERO RAMIREZ</t>
  </si>
  <si>
    <t>MANUEL ARZENO CRUZ MEDINA</t>
  </si>
  <si>
    <t>MIGUEL ANGEL HENRIQUEZ ABAD</t>
  </si>
  <si>
    <t>DARUWIN MATOS HERNANDEZ</t>
  </si>
  <si>
    <t>YOEL ENMANUEL SANTANA ADAMES</t>
  </si>
  <si>
    <t>ENC. DPTO. ADMINISTRACIÓN PROY</t>
  </si>
  <si>
    <t>ENC. DPTO. DE MANTENIMIENTO</t>
  </si>
  <si>
    <t>ANALISTA DE DATOS ESTADÍSTICOS</t>
  </si>
  <si>
    <t>ANALISTA DE SISTEMAS INFORMÁTI</t>
  </si>
  <si>
    <t>ANALISTA DE OPERACIONES MINERA</t>
  </si>
  <si>
    <t>ANALISTA DE IGUALDAD DE GÉNERO</t>
  </si>
  <si>
    <t>TECNICO EN COMPRAS Y CONTRATAC</t>
  </si>
  <si>
    <t>ADMINISTRADOR DE SEGURIDAD TEC</t>
  </si>
  <si>
    <t>ENFERMERO</t>
  </si>
  <si>
    <t>MAYO  2026</t>
  </si>
  <si>
    <t>LUIS MANUEL GUERRERO CASTILLO</t>
  </si>
  <si>
    <t>YONATAN RAMOS VARGAS</t>
  </si>
  <si>
    <t>ALBERTO VASQUEZ ALMONTE</t>
  </si>
  <si>
    <t>CHRISTOPHER NATHANAEL OGANDO LIRIANO</t>
  </si>
  <si>
    <t>MARCELINO DE LA NUECES NUÑEZ</t>
  </si>
  <si>
    <t>ANTONIO DE LOS SANTOS</t>
  </si>
  <si>
    <t>FREYLIN ESMAYLIN BATISTA DE LA CRUZ</t>
  </si>
  <si>
    <t>EUDYS STARLING MEDINA SANTANA</t>
  </si>
  <si>
    <t>RAFAEL POLANCO</t>
  </si>
  <si>
    <t>FELICIA HILARIO HERNANDEZ</t>
  </si>
  <si>
    <t>CHOFER I</t>
  </si>
  <si>
    <t>DIRECCION DE GABINETE</t>
  </si>
  <si>
    <t>DEPARTAMENTO DE RELACIONES PUBLICAS</t>
  </si>
  <si>
    <t>DESPACHO DEL 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</si>
</sst>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6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8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8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7" xfId="1" applyFont="1" applyFill="1" applyBorder="1" applyAlignment="1">
      <alignment horizontal="center"/>
    </xf>
    <xf numFmtId="164" fontId="9" fillId="2" borderId="18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9" xfId="0" applyNumberFormat="1" applyFont="1" applyFill="1" applyBorder="1" applyAlignment="1">
      <alignment horizontal="center" vertical="center" wrapText="1"/>
    </xf>
    <xf numFmtId="164" fontId="9" fillId="2" borderId="26" xfId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0" xfId="0" applyBorder="1"/>
    <xf numFmtId="166" fontId="0" fillId="0" borderId="2" xfId="0" applyNumberFormat="1" applyBorder="1"/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43" fontId="0" fillId="0" borderId="0" xfId="2" applyFont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2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164" fontId="0" fillId="0" borderId="2" xfId="1" applyFont="1" applyFill="1" applyBorder="1" applyAlignment="1">
      <alignment horizontal="center"/>
    </xf>
    <xf numFmtId="164" fontId="0" fillId="0" borderId="0" xfId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0" fillId="4" borderId="0" xfId="0" applyFill="1"/>
    <xf numFmtId="164" fontId="1" fillId="0" borderId="0" xfId="1" applyFont="1" applyFill="1"/>
    <xf numFmtId="4" fontId="0" fillId="0" borderId="0" xfId="1" applyNumberFormat="1" applyFont="1" applyFill="1" applyAlignment="1">
      <alignment horizontal="center" vertical="center"/>
    </xf>
    <xf numFmtId="4" fontId="2" fillId="0" borderId="0" xfId="1" applyNumberFormat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center" vertical="center"/>
    </xf>
    <xf numFmtId="4" fontId="0" fillId="0" borderId="0" xfId="1" applyNumberFormat="1" applyFont="1" applyFill="1" applyAlignment="1">
      <alignment horizontal="center"/>
    </xf>
    <xf numFmtId="4" fontId="0" fillId="0" borderId="0" xfId="1" applyNumberFormat="1" applyFont="1" applyFill="1"/>
    <xf numFmtId="164" fontId="0" fillId="0" borderId="0" xfId="1" applyFont="1" applyFill="1" applyAlignment="1">
      <alignment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1" applyNumberFormat="1" applyFont="1" applyFill="1" applyAlignment="1">
      <alignment horizontal="right"/>
    </xf>
    <xf numFmtId="164" fontId="2" fillId="0" borderId="0" xfId="1" applyFont="1" applyFill="1"/>
    <xf numFmtId="164" fontId="0" fillId="0" borderId="0" xfId="1" applyFont="1" applyFill="1" applyAlignment="1">
      <alignment horizontal="left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 vertical="center" wrapText="1"/>
    </xf>
    <xf numFmtId="166" fontId="9" fillId="2" borderId="3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500</xdr:row>
      <xdr:rowOff>9525</xdr:rowOff>
    </xdr:from>
    <xdr:to>
      <xdr:col>3</xdr:col>
      <xdr:colOff>1871952</xdr:colOff>
      <xdr:row>509</xdr:row>
      <xdr:rowOff>90015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306" y="97513775"/>
          <a:ext cx="1871952" cy="186801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108540</xdr:colOff>
      <xdr:row>354</xdr:row>
      <xdr:rowOff>80543</xdr:rowOff>
    </xdr:from>
    <xdr:to>
      <xdr:col>3</xdr:col>
      <xdr:colOff>2015657</xdr:colOff>
      <xdr:row>363</xdr:row>
      <xdr:rowOff>183271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765" y="87843893"/>
          <a:ext cx="1907117" cy="1883903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3C26C5E-C37D-40B5-B8AB-EEF67F89A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</xdr:row>
      <xdr:rowOff>28575</xdr:rowOff>
    </xdr:from>
    <xdr:to>
      <xdr:col>3</xdr:col>
      <xdr:colOff>1923971</xdr:colOff>
      <xdr:row>23</xdr:row>
      <xdr:rowOff>46344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24E1F-250A-435F-AE9A-B32C88FB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886700"/>
          <a:ext cx="1876346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1988907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235744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</xdr:colOff>
      <xdr:row>11</xdr:row>
      <xdr:rowOff>33338</xdr:rowOff>
    </xdr:from>
    <xdr:to>
      <xdr:col>3</xdr:col>
      <xdr:colOff>2022925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056" y="2566988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177335</xdr:colOff>
      <xdr:row>140</xdr:row>
      <xdr:rowOff>33060</xdr:rowOff>
    </xdr:from>
    <xdr:to>
      <xdr:col>3</xdr:col>
      <xdr:colOff>1885951</xdr:colOff>
      <xdr:row>148</xdr:row>
      <xdr:rowOff>314583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785" y="27141210"/>
          <a:ext cx="1708616" cy="1815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.sharepoint.com/sites/DirecciondeRecursosHumanos/Documentos%20compartidos/RRHH/Recursos_Humanos/Nomina%20MEM/NOMINAS%20MEM/N&#243;minas%20MEM%202026/MARZO%202026/VACIADO.xlsx" TargetMode="External"/><Relationship Id="rId1" Type="http://schemas.openxmlformats.org/officeDocument/2006/relationships/externalLinkPath" Target="https://memgobdo.sharepoint.com/sites/DirecciondeRecursosHumanos/Documentos%20compartidos/RRHH/Recursos_Humanos/Nomina%20MEM/NOMINAS%20MEM/N&#243;minas%20MEM%202026/MARZO%202026/VAC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5"/>
    </sheetNames>
    <sheetDataSet>
      <sheetData sheetId="0">
        <row r="2">
          <cell r="B2" t="str">
            <v>FRANDYS YIMEL SOTO AQUINO</v>
          </cell>
          <cell r="C2" t="str">
            <v>ANALISTA</v>
          </cell>
          <cell r="D2" t="str">
            <v>VICEMINISTERIO DE ENERGIA NUCLEAR</v>
          </cell>
          <cell r="E2">
            <v>75000</v>
          </cell>
          <cell r="F2">
            <v>2152.5</v>
          </cell>
          <cell r="G2">
            <v>2280</v>
          </cell>
          <cell r="H2">
            <v>6309.38</v>
          </cell>
          <cell r="I2">
            <v>25</v>
          </cell>
        </row>
        <row r="3">
          <cell r="B3" t="str">
            <v>GLASMIRY ELIZABETH VARGAS BOCIO</v>
          </cell>
          <cell r="C3" t="str">
            <v>ENC. OPERACIONES</v>
          </cell>
          <cell r="D3" t="str">
            <v>DIRECCION ADMINISTRATIVO- MEM</v>
          </cell>
          <cell r="E3">
            <v>150000</v>
          </cell>
          <cell r="F3">
            <v>4305</v>
          </cell>
          <cell r="G3">
            <v>4560</v>
          </cell>
          <cell r="H3">
            <v>23866.62</v>
          </cell>
          <cell r="I3">
            <v>48642.39</v>
          </cell>
        </row>
        <row r="4">
          <cell r="B4" t="str">
            <v>JUAN CARLOS RAMIREZ FERNANDEZ</v>
          </cell>
          <cell r="C4" t="str">
            <v>COORDINADOR (A)</v>
          </cell>
          <cell r="D4" t="str">
            <v>DIRECCION JURIDICA- MEM</v>
          </cell>
          <cell r="E4">
            <v>145000</v>
          </cell>
          <cell r="F4">
            <v>4161.5</v>
          </cell>
          <cell r="G4">
            <v>4408</v>
          </cell>
          <cell r="H4">
            <v>22690.49</v>
          </cell>
          <cell r="I4">
            <v>25</v>
          </cell>
        </row>
        <row r="5">
          <cell r="B5" t="str">
            <v>ALBERTO LIRANZO GUERRERO</v>
          </cell>
          <cell r="C5" t="str">
            <v>SEGURIDAD</v>
          </cell>
          <cell r="D5" t="str">
            <v>DEPARTAMENTO DE SEGURIDAD-MEM</v>
          </cell>
          <cell r="E5">
            <v>15000</v>
          </cell>
          <cell r="I5">
            <v>0</v>
          </cell>
        </row>
        <row r="6">
          <cell r="B6" t="str">
            <v>ALBERTO THEN REYNOSO</v>
          </cell>
          <cell r="C6" t="str">
            <v>SEGURIDAD</v>
          </cell>
          <cell r="D6" t="str">
            <v>DEPARTAMENTO DE SEGURIDAD-MEM</v>
          </cell>
          <cell r="E6">
            <v>22000</v>
          </cell>
          <cell r="I6">
            <v>0</v>
          </cell>
        </row>
        <row r="7">
          <cell r="B7" t="str">
            <v>ALEXIS CUEVAS RUBIO</v>
          </cell>
          <cell r="C7" t="str">
            <v>SEGURIDAD</v>
          </cell>
          <cell r="D7" t="str">
            <v>DEPARTAMENTO DE SEGURIDAD-MEM</v>
          </cell>
          <cell r="E7">
            <v>18000</v>
          </cell>
          <cell r="I7">
            <v>0</v>
          </cell>
        </row>
        <row r="8">
          <cell r="B8" t="str">
            <v>ALFONSITO ACEVEDO SANCHEZ</v>
          </cell>
          <cell r="C8" t="str">
            <v>SEGURIDAD MILITAR</v>
          </cell>
          <cell r="D8" t="str">
            <v>DEPARTAMENTO DE SEGURIDAD-MEM</v>
          </cell>
          <cell r="E8">
            <v>18000</v>
          </cell>
          <cell r="I8">
            <v>0</v>
          </cell>
        </row>
        <row r="9">
          <cell r="B9" t="str">
            <v>ALGENIS LOPEZ GARCIA</v>
          </cell>
          <cell r="C9" t="str">
            <v>SEGURIDAD</v>
          </cell>
          <cell r="D9" t="str">
            <v>DEPARTAMENTO DE SEGURIDAD-MEM</v>
          </cell>
          <cell r="E9">
            <v>15000</v>
          </cell>
          <cell r="I9">
            <v>0</v>
          </cell>
        </row>
        <row r="10">
          <cell r="B10" t="str">
            <v>ALLEN MANUEL TAVAREZ ABREU</v>
          </cell>
          <cell r="C10" t="str">
            <v>SUPERVISOR DE SEGURIDAD</v>
          </cell>
          <cell r="D10" t="str">
            <v>DEPARTAMENTO DE SEGURIDAD-MEM</v>
          </cell>
          <cell r="E10">
            <v>110000</v>
          </cell>
          <cell r="H10">
            <v>16082.87</v>
          </cell>
          <cell r="I10">
            <v>0</v>
          </cell>
        </row>
        <row r="11">
          <cell r="B11" t="str">
            <v>ALVARO CUEVAS DEL ROSARIO</v>
          </cell>
          <cell r="C11" t="str">
            <v>SUPERVISOR DE SEGURIDAD</v>
          </cell>
          <cell r="D11" t="str">
            <v>DEPARTAMENTO DE SEGURIDAD-MEM</v>
          </cell>
          <cell r="E11">
            <v>50000</v>
          </cell>
          <cell r="H11">
            <v>2297.25</v>
          </cell>
          <cell r="I11">
            <v>9667.39</v>
          </cell>
        </row>
        <row r="12">
          <cell r="B12" t="str">
            <v>AMMY JAMEL VASQUEZ TINEO</v>
          </cell>
          <cell r="C12" t="str">
            <v>SEGURIDAD</v>
          </cell>
          <cell r="D12" t="str">
            <v>DEPARTAMENTO DE SEGURIDAD-MEM</v>
          </cell>
          <cell r="E12">
            <v>50000</v>
          </cell>
          <cell r="H12">
            <v>2297.25</v>
          </cell>
          <cell r="I12">
            <v>0</v>
          </cell>
        </row>
        <row r="13">
          <cell r="B13" t="str">
            <v>ANDERSON ALMANZAR LORA</v>
          </cell>
          <cell r="C13" t="str">
            <v>SEGURIDAD</v>
          </cell>
          <cell r="D13" t="str">
            <v>DEPARTAMENTO DE SEGURIDAD-MEM</v>
          </cell>
          <cell r="E13">
            <v>22000</v>
          </cell>
          <cell r="I13">
            <v>0</v>
          </cell>
        </row>
        <row r="14">
          <cell r="B14" t="str">
            <v>ANDERSON MONTERO LOPEZ</v>
          </cell>
          <cell r="C14" t="str">
            <v>SUPERVISOR DE SEGURIDAD</v>
          </cell>
          <cell r="D14" t="str">
            <v>DEPARTAMENTO DE SEGURIDAD-MEM</v>
          </cell>
          <cell r="E14">
            <v>60000</v>
          </cell>
          <cell r="H14">
            <v>4195.88</v>
          </cell>
          <cell r="I14">
            <v>11195.76</v>
          </cell>
        </row>
        <row r="15">
          <cell r="B15" t="str">
            <v>ANGEL JUNIOR DE LA ROSA RODRIGUEZ</v>
          </cell>
          <cell r="C15" t="str">
            <v>SEGURIDAD</v>
          </cell>
          <cell r="D15" t="str">
            <v>DEPARTAMENTO DE SEGURIDAD-MEM</v>
          </cell>
          <cell r="E15">
            <v>18000</v>
          </cell>
          <cell r="I15">
            <v>0</v>
          </cell>
        </row>
        <row r="16">
          <cell r="B16" t="str">
            <v>ANTONI EMILIO LOPEZ RAMIREZ</v>
          </cell>
          <cell r="C16" t="str">
            <v>SEGURIDAD</v>
          </cell>
          <cell r="D16" t="str">
            <v>DEPARTAMENTO DE SEGURIDAD-MEM</v>
          </cell>
          <cell r="E16">
            <v>40000</v>
          </cell>
          <cell r="H16">
            <v>797.25</v>
          </cell>
          <cell r="I16">
            <v>0</v>
          </cell>
        </row>
        <row r="17">
          <cell r="B17" t="str">
            <v>ANTONIO DE LA CRUZ DOMINGUEZ</v>
          </cell>
          <cell r="C17" t="str">
            <v>SEGURIDAD</v>
          </cell>
          <cell r="D17" t="str">
            <v>DEPARTAMENTO DE SEGURIDAD-MEM</v>
          </cell>
          <cell r="E17">
            <v>18000</v>
          </cell>
          <cell r="I17">
            <v>0</v>
          </cell>
        </row>
        <row r="18">
          <cell r="B18" t="str">
            <v>ANTONIO REINOSO BELEN</v>
          </cell>
          <cell r="C18" t="str">
            <v>SEGURIDAD</v>
          </cell>
          <cell r="D18" t="str">
            <v>DEPARTAMENTO DE SEGURIDAD-MEM</v>
          </cell>
          <cell r="E18">
            <v>22000</v>
          </cell>
          <cell r="I18">
            <v>0</v>
          </cell>
        </row>
        <row r="19">
          <cell r="B19" t="str">
            <v>ARELIS MERCEDES OVALLES ROSARIO</v>
          </cell>
          <cell r="C19" t="str">
            <v>SEGURIDAD</v>
          </cell>
          <cell r="D19" t="str">
            <v>DEPARTAMENTO DE SEGURIDAD-MEM</v>
          </cell>
          <cell r="E19">
            <v>15000</v>
          </cell>
          <cell r="I19">
            <v>0</v>
          </cell>
        </row>
        <row r="20">
          <cell r="B20" t="str">
            <v>ARGENIS PAULINO SORIANO CARABALLO</v>
          </cell>
          <cell r="C20" t="str">
            <v>SEGURIDAD</v>
          </cell>
          <cell r="D20" t="str">
            <v>DEPARTAMENTO DE SEGURIDAD-MEM</v>
          </cell>
          <cell r="E20">
            <v>30000</v>
          </cell>
          <cell r="I20">
            <v>7227.1100000000006</v>
          </cell>
        </row>
        <row r="21">
          <cell r="B21" t="str">
            <v>BANDERLEY CORCINO GALVAN</v>
          </cell>
          <cell r="C21" t="str">
            <v>SEGURIDAD</v>
          </cell>
          <cell r="D21" t="str">
            <v>DEPARTAMENTO DE SEGURIDAD-MEM</v>
          </cell>
          <cell r="E21">
            <v>75000</v>
          </cell>
          <cell r="H21">
            <v>7332.87</v>
          </cell>
          <cell r="I21">
            <v>0</v>
          </cell>
        </row>
        <row r="22">
          <cell r="B22" t="str">
            <v>BERNARDINO RAMIREZ SANTANA</v>
          </cell>
          <cell r="C22" t="str">
            <v>SEGURIDAD</v>
          </cell>
          <cell r="D22" t="str">
            <v>DEPARTAMENTO DE SEGURIDAD-MEM</v>
          </cell>
          <cell r="E22">
            <v>25000</v>
          </cell>
          <cell r="I22">
            <v>0</v>
          </cell>
        </row>
        <row r="23">
          <cell r="B23" t="str">
            <v>BLAS CABRERA PERDOMO</v>
          </cell>
          <cell r="C23" t="str">
            <v>SEGURIDAD</v>
          </cell>
          <cell r="D23" t="str">
            <v>DEPARTAMENTO DE SEGURIDAD-MEM</v>
          </cell>
          <cell r="E23">
            <v>15000</v>
          </cell>
          <cell r="I23">
            <v>0</v>
          </cell>
        </row>
        <row r="24">
          <cell r="B24" t="str">
            <v>BRAHILIN SOSA CONCEPCION</v>
          </cell>
          <cell r="C24" t="str">
            <v>SEGURIDAD</v>
          </cell>
          <cell r="D24" t="str">
            <v>DEPARTAMENTO DE SEGURIDAD-MEM</v>
          </cell>
          <cell r="E24">
            <v>15000</v>
          </cell>
          <cell r="I24">
            <v>5819.07</v>
          </cell>
        </row>
        <row r="25">
          <cell r="B25" t="str">
            <v>CARLOS JULIO LORENZO MORETA</v>
          </cell>
          <cell r="C25" t="str">
            <v>SEGURIDAD</v>
          </cell>
          <cell r="D25" t="str">
            <v>DEPARTAMENTO DE SEGURIDAD-MEM</v>
          </cell>
          <cell r="E25">
            <v>22000</v>
          </cell>
          <cell r="I25">
            <v>5929.3</v>
          </cell>
        </row>
        <row r="26">
          <cell r="B26" t="str">
            <v>CARLOS MANUEL ARRINDELL CASTELLANOS</v>
          </cell>
          <cell r="C26" t="str">
            <v>SEGURIDAD</v>
          </cell>
          <cell r="D26" t="str">
            <v>DEPARTAMENTO DE SEGURIDAD-MEM</v>
          </cell>
          <cell r="E26">
            <v>24000</v>
          </cell>
          <cell r="I26">
            <v>0</v>
          </cell>
        </row>
        <row r="27">
          <cell r="B27" t="str">
            <v>CARLOS PORFIRIO LOPEZ ALMONTE</v>
          </cell>
          <cell r="C27" t="str">
            <v>SEGURIDAD</v>
          </cell>
          <cell r="D27" t="str">
            <v>DEPARTAMENTO DE SEGURIDAD-MEM</v>
          </cell>
          <cell r="E27">
            <v>40000</v>
          </cell>
          <cell r="H27">
            <v>797.25</v>
          </cell>
          <cell r="I27">
            <v>15695.54</v>
          </cell>
        </row>
        <row r="28">
          <cell r="B28" t="str">
            <v>CARMEN STEFFANIE MARTINEZ AMADOR</v>
          </cell>
          <cell r="C28" t="str">
            <v>SEGURIDAD</v>
          </cell>
          <cell r="D28" t="str">
            <v>DEPARTAMENTO DE SEGURIDAD-MEM</v>
          </cell>
          <cell r="E28">
            <v>25000</v>
          </cell>
          <cell r="I28">
            <v>0</v>
          </cell>
        </row>
        <row r="29">
          <cell r="B29" t="str">
            <v>CESAR ANTONIO RODRIGUEZ VALDEZ</v>
          </cell>
          <cell r="C29" t="str">
            <v>SUPERVISOR DE SEGURIDAD</v>
          </cell>
          <cell r="D29" t="str">
            <v>DEPARTAMENTO DE SEGURIDAD-MEM</v>
          </cell>
          <cell r="E29">
            <v>110000</v>
          </cell>
          <cell r="H29">
            <v>16082.87</v>
          </cell>
          <cell r="I29">
            <v>4400</v>
          </cell>
        </row>
        <row r="30">
          <cell r="B30" t="str">
            <v>CRISTIAN BIENVENIDO GERONIMO OLAVERR</v>
          </cell>
          <cell r="C30" t="str">
            <v>SEGURIDAD</v>
          </cell>
          <cell r="D30" t="str">
            <v>DEPARTAMENTO DE SEGURIDAD-MEM</v>
          </cell>
          <cell r="E30">
            <v>15000</v>
          </cell>
          <cell r="I30">
            <v>0</v>
          </cell>
        </row>
        <row r="31">
          <cell r="B31" t="str">
            <v>CRISTINO ENCARNACION BAUTISTA</v>
          </cell>
          <cell r="C31" t="str">
            <v>SEGURIDAD</v>
          </cell>
          <cell r="D31" t="str">
            <v>DEPARTAMENTO DE SEGURIDAD-MEM</v>
          </cell>
          <cell r="E31">
            <v>22000</v>
          </cell>
          <cell r="I31">
            <v>5687.63</v>
          </cell>
        </row>
        <row r="32">
          <cell r="B32" t="str">
            <v>DAGOBERTO HERRERA PEREZ</v>
          </cell>
          <cell r="C32" t="str">
            <v>SEGURIDAD</v>
          </cell>
          <cell r="D32" t="str">
            <v>DEPARTAMENTO DE SEGURIDAD-MEM</v>
          </cell>
          <cell r="E32">
            <v>22000</v>
          </cell>
          <cell r="I32">
            <v>9186.0499999999993</v>
          </cell>
        </row>
        <row r="33">
          <cell r="B33" t="str">
            <v>DANIEL VALDEZ MONTERO</v>
          </cell>
          <cell r="C33" t="str">
            <v>SEGURIDAD</v>
          </cell>
          <cell r="D33" t="str">
            <v>DEPARTAMENTO DE SEGURIDAD-MEM</v>
          </cell>
          <cell r="E33">
            <v>35000</v>
          </cell>
          <cell r="H33">
            <v>47.25</v>
          </cell>
          <cell r="I33">
            <v>7936.53</v>
          </cell>
        </row>
        <row r="34">
          <cell r="B34" t="str">
            <v>DARIOLA CASTILLO ATILE</v>
          </cell>
          <cell r="C34" t="str">
            <v>SEGURIDAD</v>
          </cell>
          <cell r="D34" t="str">
            <v>DEPARTAMENTO DE SEGURIDAD-MEM</v>
          </cell>
          <cell r="E34">
            <v>15000</v>
          </cell>
          <cell r="I34">
            <v>4959.3500000000004</v>
          </cell>
        </row>
        <row r="35">
          <cell r="B35" t="str">
            <v>DIOGENES RODRIGUEZ LIRIANO</v>
          </cell>
          <cell r="C35" t="str">
            <v>SEGURIDAD MILITAR</v>
          </cell>
          <cell r="D35" t="str">
            <v>DEPARTAMENTO DE SEGURIDAD-MEM</v>
          </cell>
          <cell r="E35">
            <v>22000</v>
          </cell>
          <cell r="I35">
            <v>0</v>
          </cell>
        </row>
        <row r="36">
          <cell r="B36" t="str">
            <v>DIOMEDES OMAR RAMOS ANDUJAR</v>
          </cell>
          <cell r="C36" t="str">
            <v>SEGURIDAD</v>
          </cell>
          <cell r="D36" t="str">
            <v>DEPARTAMENTO DE SEGURIDAD-MEM</v>
          </cell>
          <cell r="E36">
            <v>22000</v>
          </cell>
          <cell r="I36">
            <v>0</v>
          </cell>
        </row>
        <row r="37">
          <cell r="B37" t="str">
            <v>DOMINGO DEL ROSARIO PEREZ</v>
          </cell>
          <cell r="C37" t="str">
            <v>SEGURIDAD</v>
          </cell>
          <cell r="D37" t="str">
            <v>DEPARTAMENTO DE SEGURIDAD-MEM</v>
          </cell>
          <cell r="E37">
            <v>20000</v>
          </cell>
          <cell r="I37">
            <v>0</v>
          </cell>
        </row>
        <row r="38">
          <cell r="B38" t="str">
            <v>EDDY LUIS HERNANDEZ</v>
          </cell>
          <cell r="C38" t="str">
            <v>SEGURIDAD</v>
          </cell>
          <cell r="D38" t="str">
            <v>DEPARTAMENTO DE SEGURIDAD-MEM</v>
          </cell>
          <cell r="E38">
            <v>25000</v>
          </cell>
          <cell r="I38">
            <v>0</v>
          </cell>
        </row>
        <row r="39">
          <cell r="B39" t="str">
            <v>EDDYS OLIVO</v>
          </cell>
          <cell r="C39" t="str">
            <v>SEGURIDAD MILITAR</v>
          </cell>
          <cell r="D39" t="str">
            <v>DEPARTAMENTO DE SEGURIDAD-MEM</v>
          </cell>
          <cell r="E39">
            <v>30000</v>
          </cell>
          <cell r="I39">
            <v>8533.82</v>
          </cell>
        </row>
        <row r="40">
          <cell r="B40" t="str">
            <v>EDWIN AMBIORIX CRUZ</v>
          </cell>
          <cell r="C40" t="str">
            <v>SEGURIDAD</v>
          </cell>
          <cell r="D40" t="str">
            <v>DEPARTAMENTO DE SEGURIDAD-MEM</v>
          </cell>
          <cell r="E40">
            <v>15000</v>
          </cell>
          <cell r="I40">
            <v>0</v>
          </cell>
        </row>
        <row r="41">
          <cell r="B41" t="str">
            <v>ELIANNYS MERCEDES FRANCISCO GRASSAL</v>
          </cell>
          <cell r="C41" t="str">
            <v>SEGURIDAD</v>
          </cell>
          <cell r="D41" t="str">
            <v>DEPARTAMENTO DE SEGURIDAD-MEM</v>
          </cell>
          <cell r="E41">
            <v>32500</v>
          </cell>
          <cell r="I41">
            <v>0</v>
          </cell>
        </row>
        <row r="42">
          <cell r="B42" t="str">
            <v>ELVIS ANTONIO ABREU ENCARNACION</v>
          </cell>
          <cell r="C42" t="str">
            <v>ENCARGADO DE SEGURIDAD</v>
          </cell>
          <cell r="D42" t="str">
            <v>DEPARTAMENTO DE SEGURIDAD-MEM</v>
          </cell>
          <cell r="E42">
            <v>160000</v>
          </cell>
          <cell r="H42">
            <v>28582.87</v>
          </cell>
          <cell r="I42">
            <v>31433.3</v>
          </cell>
        </row>
        <row r="43">
          <cell r="B43" t="str">
            <v>ESCARLET ELIZABETH BURGOS GARCIA</v>
          </cell>
          <cell r="C43" t="str">
            <v>SEGURIDAD</v>
          </cell>
          <cell r="D43" t="str">
            <v>DEPARTAMENTO DE SEGURIDAD-MEM</v>
          </cell>
          <cell r="E43">
            <v>50000</v>
          </cell>
          <cell r="H43">
            <v>2297.25</v>
          </cell>
          <cell r="I43">
            <v>0</v>
          </cell>
        </row>
        <row r="44">
          <cell r="B44" t="str">
            <v>ESTALIN AQUINO LARA</v>
          </cell>
          <cell r="C44" t="str">
            <v>SEGURIDAD</v>
          </cell>
          <cell r="D44" t="str">
            <v>DEPARTAMENTO DE SEGURIDAD-MEM</v>
          </cell>
          <cell r="E44">
            <v>22000</v>
          </cell>
          <cell r="I44">
            <v>1100</v>
          </cell>
        </row>
        <row r="45">
          <cell r="B45" t="str">
            <v>ESTIL AMADOR MENDOZA</v>
          </cell>
          <cell r="C45" t="str">
            <v>SEGURIDAD</v>
          </cell>
          <cell r="D45" t="str">
            <v>DEPARTAMENTO DE SEGURIDAD-MEM</v>
          </cell>
          <cell r="E45">
            <v>29400</v>
          </cell>
          <cell r="I45">
            <v>0</v>
          </cell>
        </row>
        <row r="46">
          <cell r="B46" t="str">
            <v>FAUSTO DE LA ROSA RODRIGUEZ</v>
          </cell>
          <cell r="C46" t="str">
            <v>SEGURIDAD</v>
          </cell>
          <cell r="D46" t="str">
            <v>DEPARTAMENTO DE SEGURIDAD-MEM</v>
          </cell>
          <cell r="E46">
            <v>18000</v>
          </cell>
          <cell r="I46">
            <v>0</v>
          </cell>
        </row>
        <row r="47">
          <cell r="B47" t="str">
            <v>FELIBERTO MATOS FELIZ</v>
          </cell>
          <cell r="C47" t="str">
            <v>SEGURIDAD</v>
          </cell>
          <cell r="D47" t="str">
            <v>DEPARTAMENTO DE SEGURIDAD-MEM</v>
          </cell>
          <cell r="E47">
            <v>18000</v>
          </cell>
          <cell r="I47">
            <v>0</v>
          </cell>
        </row>
        <row r="48">
          <cell r="B48" t="str">
            <v>FELIX JOEL LINAREZ MADE</v>
          </cell>
          <cell r="C48" t="str">
            <v>SEGURIDAD</v>
          </cell>
          <cell r="D48" t="str">
            <v>DEPARTAMENTO DE SEGURIDAD-MEM</v>
          </cell>
          <cell r="E48">
            <v>35000</v>
          </cell>
          <cell r="H48">
            <v>47.25</v>
          </cell>
          <cell r="I48">
            <v>1750</v>
          </cell>
        </row>
        <row r="49">
          <cell r="B49" t="str">
            <v>FELLO REIBER PEREZ PERDOMO</v>
          </cell>
          <cell r="C49" t="str">
            <v>SEGURIDAD</v>
          </cell>
          <cell r="D49" t="str">
            <v>DEPARTAMENTO DE SEGURIDAD-MEM</v>
          </cell>
          <cell r="E49">
            <v>60000</v>
          </cell>
          <cell r="H49">
            <v>4195.88</v>
          </cell>
          <cell r="I49">
            <v>18793.43</v>
          </cell>
        </row>
        <row r="50">
          <cell r="B50" t="str">
            <v>FRANCISCO JAVIER TIBURCIO SANTANA</v>
          </cell>
          <cell r="C50" t="str">
            <v>SEGURIDAD</v>
          </cell>
          <cell r="D50" t="str">
            <v>DEPARTAMENTO DE SEGURIDAD-MEM</v>
          </cell>
          <cell r="E50">
            <v>15000</v>
          </cell>
          <cell r="I50">
            <v>0</v>
          </cell>
        </row>
        <row r="51">
          <cell r="B51" t="str">
            <v>FRANCISCO RODRIGUEZ BEREGUETE</v>
          </cell>
          <cell r="C51" t="str">
            <v>SEGURIDAD</v>
          </cell>
          <cell r="D51" t="str">
            <v>DEPARTAMENTO DE SEGURIDAD-MEM</v>
          </cell>
          <cell r="E51">
            <v>15000</v>
          </cell>
          <cell r="I51">
            <v>0</v>
          </cell>
        </row>
        <row r="52">
          <cell r="B52" t="str">
            <v>FRANKLIN HILARIO MONTILLA</v>
          </cell>
          <cell r="C52" t="str">
            <v>SEGURIDAD</v>
          </cell>
          <cell r="D52" t="str">
            <v>DEPARTAMENTO DE SEGURIDAD-MEM</v>
          </cell>
          <cell r="E52">
            <v>40000</v>
          </cell>
          <cell r="H52">
            <v>797.25</v>
          </cell>
          <cell r="I52">
            <v>0</v>
          </cell>
        </row>
        <row r="53">
          <cell r="B53" t="str">
            <v>FRANKLIN MATOS MATOS</v>
          </cell>
          <cell r="C53" t="str">
            <v>SEGURIDAD</v>
          </cell>
          <cell r="D53" t="str">
            <v>DEPARTAMENTO DE SEGURIDAD-MEM</v>
          </cell>
          <cell r="E53">
            <v>15000</v>
          </cell>
          <cell r="I53">
            <v>0</v>
          </cell>
        </row>
        <row r="54">
          <cell r="B54" t="str">
            <v>FRANKLYN CLETO ROSARIO</v>
          </cell>
          <cell r="C54" t="str">
            <v>SEGURIDAD</v>
          </cell>
          <cell r="D54" t="str">
            <v>DEPARTAMENTO DE SEGURIDAD-MEM</v>
          </cell>
          <cell r="E54">
            <v>35000</v>
          </cell>
          <cell r="H54">
            <v>47.25</v>
          </cell>
          <cell r="I54">
            <v>0</v>
          </cell>
        </row>
        <row r="55">
          <cell r="B55" t="str">
            <v>GREGORI GUZMAN ROSARIO</v>
          </cell>
          <cell r="C55" t="str">
            <v>CHOFER</v>
          </cell>
          <cell r="D55" t="str">
            <v>DEPARTAMENTO DE SEGURIDAD-MEM</v>
          </cell>
          <cell r="E55">
            <v>40000</v>
          </cell>
          <cell r="H55">
            <v>797.25</v>
          </cell>
          <cell r="I55">
            <v>9201.08</v>
          </cell>
        </row>
        <row r="56">
          <cell r="B56" t="str">
            <v>GUARIONEX GUZMAN ALCANTARA</v>
          </cell>
          <cell r="C56" t="str">
            <v>SEGURIDAD</v>
          </cell>
          <cell r="D56" t="str">
            <v>DEPARTAMENTO DE SEGURIDAD-MEM</v>
          </cell>
          <cell r="E56">
            <v>18000</v>
          </cell>
          <cell r="I56">
            <v>0</v>
          </cell>
        </row>
        <row r="57">
          <cell r="B57" t="str">
            <v>GUILLERMO ESMIT HIDALGO</v>
          </cell>
          <cell r="C57" t="str">
            <v>SEGURIDAD</v>
          </cell>
          <cell r="D57" t="str">
            <v>DEPARTAMENTO DE SEGURIDAD-MEM</v>
          </cell>
          <cell r="E57">
            <v>45000</v>
          </cell>
          <cell r="I57">
            <v>6068.4</v>
          </cell>
        </row>
        <row r="58">
          <cell r="B58" t="str">
            <v>IGNACIO LEYBA SORIANO</v>
          </cell>
          <cell r="C58" t="str">
            <v>SEGURIDAD</v>
          </cell>
          <cell r="D58" t="str">
            <v>DEPARTAMENTO DE SEGURIDAD-MEM</v>
          </cell>
          <cell r="E58">
            <v>25000</v>
          </cell>
          <cell r="I58">
            <v>0</v>
          </cell>
        </row>
        <row r="59">
          <cell r="B59" t="str">
            <v>IRONELIS CUEVAS CUEVAS</v>
          </cell>
          <cell r="C59" t="str">
            <v>SEGURIDAD</v>
          </cell>
          <cell r="D59" t="str">
            <v>DEPARTAMENTO DE SEGURIDAD-MEM</v>
          </cell>
          <cell r="E59">
            <v>25000</v>
          </cell>
          <cell r="I59">
            <v>0</v>
          </cell>
        </row>
        <row r="60">
          <cell r="B60" t="str">
            <v>ISRAEL FRANKLIN RAMIREZ CARRASCO</v>
          </cell>
          <cell r="C60" t="str">
            <v>SEGURIDAD</v>
          </cell>
          <cell r="D60" t="str">
            <v>DEPARTAMENTO DE SEGURIDAD-MEM</v>
          </cell>
          <cell r="E60">
            <v>18000</v>
          </cell>
          <cell r="I60">
            <v>0</v>
          </cell>
        </row>
        <row r="61">
          <cell r="B61" t="str">
            <v>JAVIER ESTIWALT CANARIO BOCIO</v>
          </cell>
          <cell r="C61" t="str">
            <v>SEGURIDAD</v>
          </cell>
          <cell r="D61" t="str">
            <v>DEPARTAMENTO DE SEGURIDAD-MEM</v>
          </cell>
          <cell r="E61">
            <v>30000</v>
          </cell>
          <cell r="I61">
            <v>16144.58</v>
          </cell>
        </row>
        <row r="62">
          <cell r="B62" t="str">
            <v>JESUS FLORIAN CUEVAS</v>
          </cell>
          <cell r="C62" t="str">
            <v>SEGURIDAD</v>
          </cell>
          <cell r="D62" t="str">
            <v>DEPARTAMENTO DE SEGURIDAD-MEM</v>
          </cell>
          <cell r="E62">
            <v>15000</v>
          </cell>
          <cell r="I62">
            <v>0</v>
          </cell>
        </row>
        <row r="63">
          <cell r="B63" t="str">
            <v>JESUS GOMEZ GARCIA</v>
          </cell>
          <cell r="C63" t="str">
            <v>SEGURIDAD</v>
          </cell>
          <cell r="D63" t="str">
            <v>DEPARTAMENTO DE SEGURIDAD-MEM</v>
          </cell>
          <cell r="E63">
            <v>18000</v>
          </cell>
          <cell r="I63">
            <v>0</v>
          </cell>
        </row>
        <row r="64">
          <cell r="B64" t="str">
            <v>JHON MANUEL ROSSO GUZMAN</v>
          </cell>
          <cell r="C64" t="str">
            <v>SEGURIDAD MILITAR</v>
          </cell>
          <cell r="D64" t="str">
            <v>DEPARTAMENTO DE SEGURIDAD-MEM</v>
          </cell>
          <cell r="E64">
            <v>18000</v>
          </cell>
          <cell r="I64">
            <v>0</v>
          </cell>
        </row>
        <row r="65">
          <cell r="B65" t="str">
            <v>JOAQUIN ALEXIS VALENZUELA DIAZ</v>
          </cell>
          <cell r="C65" t="str">
            <v>SEGURIDAD</v>
          </cell>
          <cell r="D65" t="str">
            <v>DEPARTAMENTO DE SEGURIDAD-MEM</v>
          </cell>
          <cell r="E65">
            <v>18000</v>
          </cell>
          <cell r="I65">
            <v>3060</v>
          </cell>
        </row>
        <row r="66">
          <cell r="B66" t="str">
            <v>JOEL SORIANO</v>
          </cell>
          <cell r="C66" t="str">
            <v>SEGURIDAD</v>
          </cell>
          <cell r="D66" t="str">
            <v>DEPARTAMENTO DE SEGURIDAD-MEM</v>
          </cell>
          <cell r="E66">
            <v>35000</v>
          </cell>
          <cell r="H66">
            <v>47.25</v>
          </cell>
          <cell r="I66">
            <v>4030.12</v>
          </cell>
        </row>
        <row r="67">
          <cell r="B67" t="str">
            <v>JOHAN RODRIGUEZ PEREZ</v>
          </cell>
          <cell r="C67" t="str">
            <v>SEGURIDAD</v>
          </cell>
          <cell r="D67" t="str">
            <v>DEPARTAMENTO DE SEGURIDAD-MEM</v>
          </cell>
          <cell r="E67">
            <v>15000</v>
          </cell>
          <cell r="I67">
            <v>0</v>
          </cell>
        </row>
        <row r="68">
          <cell r="B68" t="str">
            <v>JOHNNY DE JESUS UREÑA REYNOSO</v>
          </cell>
          <cell r="C68" t="str">
            <v>SEGURIDAD</v>
          </cell>
          <cell r="D68" t="str">
            <v>DEPARTAMENTO DE SEGURIDAD-MEM</v>
          </cell>
          <cell r="E68">
            <v>18000</v>
          </cell>
          <cell r="I68">
            <v>5336.74</v>
          </cell>
        </row>
        <row r="69">
          <cell r="B69" t="str">
            <v>JORGE ADONIS GOMEZ LOPEZ</v>
          </cell>
          <cell r="C69" t="str">
            <v>SEGURIDAD</v>
          </cell>
          <cell r="D69" t="str">
            <v>DEPARTAMENTO DE SEGURIDAD-MEM</v>
          </cell>
          <cell r="E69">
            <v>42000</v>
          </cell>
          <cell r="H69">
            <v>1097.25</v>
          </cell>
          <cell r="I69">
            <v>0</v>
          </cell>
        </row>
        <row r="70">
          <cell r="B70" t="str">
            <v>JORGE ANTONELY DE LA ROSA RODRIGUEZ</v>
          </cell>
          <cell r="C70" t="str">
            <v>SEGURIDAD</v>
          </cell>
          <cell r="D70" t="str">
            <v>DEPARTAMENTO DE SEGURIDAD-MEM</v>
          </cell>
          <cell r="E70">
            <v>22000</v>
          </cell>
          <cell r="I70">
            <v>0</v>
          </cell>
        </row>
        <row r="71">
          <cell r="B71" t="str">
            <v>JOSE ADOLFO SOLIS AMADOR</v>
          </cell>
          <cell r="C71" t="str">
            <v>SEGURIDAD</v>
          </cell>
          <cell r="D71" t="str">
            <v>DEPARTAMENTO DE SEGURIDAD-MEM</v>
          </cell>
          <cell r="E71">
            <v>25000</v>
          </cell>
          <cell r="I71">
            <v>0</v>
          </cell>
        </row>
        <row r="72">
          <cell r="B72" t="str">
            <v>JOSE ALBERTO PENA MARTINEZ</v>
          </cell>
          <cell r="C72" t="str">
            <v>SEGURIDAD</v>
          </cell>
          <cell r="D72" t="str">
            <v>DEPARTAMENTO DE SEGURIDAD-MEM</v>
          </cell>
          <cell r="E72">
            <v>18000</v>
          </cell>
          <cell r="I72">
            <v>8472.7999999999993</v>
          </cell>
        </row>
        <row r="73">
          <cell r="B73" t="str">
            <v>JOSE FRANCISCO FERMIN CACERES</v>
          </cell>
          <cell r="C73" t="str">
            <v>SEGURIDAD</v>
          </cell>
          <cell r="D73" t="str">
            <v>DEPARTAMENTO DE SEGURIDAD-MEM</v>
          </cell>
          <cell r="E73">
            <v>50000</v>
          </cell>
          <cell r="H73">
            <v>2297.25</v>
          </cell>
          <cell r="I73">
            <v>0</v>
          </cell>
        </row>
        <row r="74">
          <cell r="B74" t="str">
            <v>JOSE JOAQUIN MARTE MARTE</v>
          </cell>
          <cell r="C74" t="str">
            <v>SEGURIDAD</v>
          </cell>
          <cell r="D74" t="str">
            <v>DEPARTAMENTO DE SEGURIDAD-MEM</v>
          </cell>
          <cell r="E74">
            <v>80000</v>
          </cell>
          <cell r="H74">
            <v>8582.8700000000008</v>
          </cell>
          <cell r="I74">
            <v>16452.22</v>
          </cell>
        </row>
        <row r="75">
          <cell r="B75" t="str">
            <v>JOSE LUIS SOLI ABAD</v>
          </cell>
          <cell r="C75" t="str">
            <v>SEGURIDAD</v>
          </cell>
          <cell r="D75" t="str">
            <v>DEPARTAMENTO DE SEGURIDAD-MEM</v>
          </cell>
          <cell r="E75">
            <v>15000</v>
          </cell>
          <cell r="I75">
            <v>0</v>
          </cell>
        </row>
        <row r="76">
          <cell r="B76" t="str">
            <v>JOSE RAMON MORILLO ENCARNACION</v>
          </cell>
          <cell r="C76" t="str">
            <v>SEGURIDAD</v>
          </cell>
          <cell r="D76" t="str">
            <v>DEPARTAMENTO DE SEGURIDAD-MEM</v>
          </cell>
          <cell r="E76">
            <v>18000</v>
          </cell>
          <cell r="I76">
            <v>0</v>
          </cell>
        </row>
        <row r="77">
          <cell r="B77" t="str">
            <v>JOSELITO CALITE YEDY</v>
          </cell>
          <cell r="C77" t="str">
            <v>SEGURIDAD</v>
          </cell>
          <cell r="D77" t="str">
            <v>DEPARTAMENTO DE SEGURIDAD-MEM</v>
          </cell>
          <cell r="E77">
            <v>25000</v>
          </cell>
          <cell r="I77">
            <v>6625.2800000000007</v>
          </cell>
        </row>
        <row r="78">
          <cell r="B78" t="str">
            <v>JOSELITO CARRASCO HEREDIA</v>
          </cell>
          <cell r="C78" t="str">
            <v>SEGURIDAD</v>
          </cell>
          <cell r="D78" t="str">
            <v>DEPARTAMENTO DE SEGURIDAD-MEM</v>
          </cell>
          <cell r="E78">
            <v>22000</v>
          </cell>
          <cell r="I78">
            <v>0</v>
          </cell>
        </row>
        <row r="79">
          <cell r="B79" t="str">
            <v>JOSELYN CUEVAS PERALTA</v>
          </cell>
          <cell r="C79" t="str">
            <v>SEGURIDAD</v>
          </cell>
          <cell r="D79" t="str">
            <v>DEPARTAMENTO DE SEGURIDAD-MEM</v>
          </cell>
          <cell r="E79">
            <v>15000</v>
          </cell>
          <cell r="I79">
            <v>0</v>
          </cell>
        </row>
        <row r="80">
          <cell r="B80" t="str">
            <v>JUAN PEREZ ENCARNACION</v>
          </cell>
          <cell r="C80" t="str">
            <v>SEGURIDAD</v>
          </cell>
          <cell r="D80" t="str">
            <v>DEPARTAMENTO DE SEGURIDAD-MEM</v>
          </cell>
          <cell r="E80">
            <v>44500</v>
          </cell>
          <cell r="H80">
            <v>1472.25</v>
          </cell>
          <cell r="I80">
            <v>5785</v>
          </cell>
        </row>
        <row r="81">
          <cell r="B81" t="str">
            <v>JULIAN CARMONA RAMIREZ</v>
          </cell>
          <cell r="C81" t="str">
            <v>SEGURIDAD</v>
          </cell>
          <cell r="D81" t="str">
            <v>DEPARTAMENTO DE SEGURIDAD-MEM</v>
          </cell>
          <cell r="E81">
            <v>20900</v>
          </cell>
          <cell r="I81">
            <v>0</v>
          </cell>
        </row>
        <row r="82">
          <cell r="B82" t="str">
            <v>JULIO ANIBAL MARTINEZ DE LEON</v>
          </cell>
          <cell r="C82" t="str">
            <v>SEGURIDAD</v>
          </cell>
          <cell r="D82" t="str">
            <v>DEPARTAMENTO DE SEGURIDAD-MEM</v>
          </cell>
          <cell r="E82">
            <v>22000</v>
          </cell>
          <cell r="I82">
            <v>0</v>
          </cell>
        </row>
        <row r="83">
          <cell r="B83" t="str">
            <v>JUSTO REYES LORENZO</v>
          </cell>
          <cell r="C83" t="str">
            <v>SEGURIDAD</v>
          </cell>
          <cell r="D83" t="str">
            <v>DEPARTAMENTO DE SEGURIDAD-MEM</v>
          </cell>
          <cell r="E83">
            <v>45000</v>
          </cell>
          <cell r="H83">
            <v>1547.25</v>
          </cell>
          <cell r="I83">
            <v>0</v>
          </cell>
        </row>
        <row r="84">
          <cell r="B84" t="str">
            <v>JUVENAR LAGRANJE MONTERO</v>
          </cell>
          <cell r="C84" t="str">
            <v>SEGURIDAD</v>
          </cell>
          <cell r="D84" t="str">
            <v>DEPARTAMENTO DE SEGURIDAD-MEM</v>
          </cell>
          <cell r="E84">
            <v>25000</v>
          </cell>
          <cell r="I84">
            <v>0</v>
          </cell>
        </row>
        <row r="85">
          <cell r="B85" t="str">
            <v>KELVIN DISLA SURIEL</v>
          </cell>
          <cell r="C85" t="str">
            <v>SEGURIDAD MILITAR</v>
          </cell>
          <cell r="D85" t="str">
            <v>DEPARTAMENTO DE SEGURIDAD-MEM</v>
          </cell>
          <cell r="E85">
            <v>18000</v>
          </cell>
          <cell r="I85">
            <v>2693.98</v>
          </cell>
        </row>
        <row r="86">
          <cell r="B86" t="str">
            <v>KENNEDY JHONATAN LUNA RODRIGUEZ</v>
          </cell>
          <cell r="C86" t="str">
            <v>SUPERVISOR DE SEGURIDAD</v>
          </cell>
          <cell r="D86" t="str">
            <v>DEPARTAMENTO DE SEGURIDAD-MEM</v>
          </cell>
          <cell r="E86">
            <v>130000</v>
          </cell>
          <cell r="H86">
            <v>21082.87</v>
          </cell>
          <cell r="I86">
            <v>22286.379999999997</v>
          </cell>
        </row>
        <row r="87">
          <cell r="B87" t="str">
            <v>LEANDY MONTERO DE LOS SANTOS</v>
          </cell>
          <cell r="C87" t="str">
            <v>SEGURIDAD</v>
          </cell>
          <cell r="D87" t="str">
            <v>DEPARTAMENTO DE SEGURIDAD-MEM</v>
          </cell>
          <cell r="E87">
            <v>35000</v>
          </cell>
          <cell r="H87">
            <v>47.25</v>
          </cell>
          <cell r="I87">
            <v>0</v>
          </cell>
        </row>
        <row r="88">
          <cell r="B88" t="str">
            <v>LENNYS MARIA MELLA ROSARIO DE GUZMAN</v>
          </cell>
          <cell r="C88" t="str">
            <v>SEGURIDAD</v>
          </cell>
          <cell r="D88" t="str">
            <v>DEPARTAMENTO DE SEGURIDAD-MEM</v>
          </cell>
          <cell r="E88">
            <v>18000</v>
          </cell>
          <cell r="I88">
            <v>0</v>
          </cell>
        </row>
        <row r="89">
          <cell r="B89" t="str">
            <v>LILIAN MERCEDES SEVERINO SERRANO</v>
          </cell>
          <cell r="C89" t="str">
            <v>SEGURIDAD</v>
          </cell>
          <cell r="D89" t="str">
            <v>DEPARTAMENTO DE SEGURIDAD-MEM</v>
          </cell>
          <cell r="E89">
            <v>25000</v>
          </cell>
          <cell r="I89">
            <v>0</v>
          </cell>
        </row>
        <row r="90">
          <cell r="B90" t="str">
            <v>LUIS ALBERTO MATOS CALZADO</v>
          </cell>
          <cell r="C90" t="str">
            <v>SEGURIDAD</v>
          </cell>
          <cell r="D90" t="str">
            <v>DEPARTAMENTO DE SEGURIDAD-MEM</v>
          </cell>
          <cell r="E90">
            <v>24000</v>
          </cell>
          <cell r="I90">
            <v>0</v>
          </cell>
        </row>
        <row r="91">
          <cell r="B91" t="str">
            <v>LUIS ANTONIO FERRERAS GARCIA</v>
          </cell>
          <cell r="C91" t="str">
            <v>SEGURIDAD MILITAR</v>
          </cell>
          <cell r="D91" t="str">
            <v>DEPARTAMENTO DE SEGURIDAD-MEM</v>
          </cell>
          <cell r="E91">
            <v>15000</v>
          </cell>
          <cell r="I91">
            <v>0</v>
          </cell>
        </row>
        <row r="92">
          <cell r="B92" t="str">
            <v>LUISA MARIA RUIZ CRUZ</v>
          </cell>
          <cell r="C92" t="str">
            <v>SEGURIDAD</v>
          </cell>
          <cell r="D92" t="str">
            <v>DEPARTAMENTO DE SEGURIDAD-MEM</v>
          </cell>
          <cell r="E92">
            <v>18000</v>
          </cell>
          <cell r="I92">
            <v>8820</v>
          </cell>
        </row>
        <row r="93">
          <cell r="B93" t="str">
            <v>MANUEL DE JESUS RODRIGUEZ RAMOS</v>
          </cell>
          <cell r="C93" t="str">
            <v>SEGURIDAD</v>
          </cell>
          <cell r="D93" t="str">
            <v>DEPARTAMENTO DE SEGURIDAD-MEM</v>
          </cell>
          <cell r="E93">
            <v>18000</v>
          </cell>
          <cell r="I93">
            <v>0</v>
          </cell>
        </row>
        <row r="94">
          <cell r="B94" t="str">
            <v>MARCOS SANTOS GERMAN MARTINEZ</v>
          </cell>
          <cell r="C94" t="str">
            <v>SEGURIDAD</v>
          </cell>
          <cell r="D94" t="str">
            <v>DEPARTAMENTO DE SEGURIDAD-MEM</v>
          </cell>
          <cell r="E94">
            <v>18000</v>
          </cell>
          <cell r="I94">
            <v>4346.24</v>
          </cell>
        </row>
        <row r="95">
          <cell r="B95" t="str">
            <v>MARIELA CONTRERAS DE POOL</v>
          </cell>
          <cell r="C95" t="str">
            <v>SUPERVISOR DE SEGURIDAD</v>
          </cell>
          <cell r="D95" t="str">
            <v>DEPARTAMENTO DE SEGURIDAD-MEM</v>
          </cell>
          <cell r="E95">
            <v>90000</v>
          </cell>
          <cell r="H95">
            <v>11082.87</v>
          </cell>
          <cell r="I95">
            <v>0</v>
          </cell>
        </row>
        <row r="96">
          <cell r="B96" t="str">
            <v>MARIO ENCARNACION MORENO</v>
          </cell>
          <cell r="C96" t="str">
            <v>SEGURIDAD</v>
          </cell>
          <cell r="D96" t="str">
            <v>DEPARTAMENTO DE SEGURIDAD-MEM</v>
          </cell>
          <cell r="E96">
            <v>18000</v>
          </cell>
          <cell r="I96">
            <v>1080</v>
          </cell>
        </row>
        <row r="97">
          <cell r="B97" t="str">
            <v>MARTIN SORIANO DE LOS SANTOS</v>
          </cell>
          <cell r="C97" t="str">
            <v>SEGURIDAD</v>
          </cell>
          <cell r="D97" t="str">
            <v>DEPARTAMENTO DE SEGURIDAD-MEM</v>
          </cell>
          <cell r="E97">
            <v>22000</v>
          </cell>
          <cell r="I97">
            <v>0</v>
          </cell>
        </row>
        <row r="98">
          <cell r="B98" t="str">
            <v>MARTINEZ LEBRON PEREZ</v>
          </cell>
          <cell r="C98" t="str">
            <v>SEGURIDAD</v>
          </cell>
          <cell r="D98" t="str">
            <v>DEPARTAMENTO DE SEGURIDAD-MEM</v>
          </cell>
          <cell r="E98">
            <v>18000</v>
          </cell>
          <cell r="I98">
            <v>0</v>
          </cell>
        </row>
        <row r="99">
          <cell r="B99" t="str">
            <v>MELVIN RODRIGUEZ PEREZ</v>
          </cell>
          <cell r="C99" t="str">
            <v>SEGURIDAD</v>
          </cell>
          <cell r="D99" t="str">
            <v>DEPARTAMENTO DE SEGURIDAD-MEM</v>
          </cell>
          <cell r="E99">
            <v>18000</v>
          </cell>
          <cell r="I99">
            <v>0</v>
          </cell>
        </row>
        <row r="100">
          <cell r="B100" t="str">
            <v>MIGUEL ANGEL JIMENEZ</v>
          </cell>
          <cell r="C100" t="str">
            <v>SEGURIDAD</v>
          </cell>
          <cell r="D100" t="str">
            <v>DEPARTAMENTO DE SEGURIDAD-MEM</v>
          </cell>
          <cell r="E100">
            <v>65000</v>
          </cell>
          <cell r="H100">
            <v>5195.88</v>
          </cell>
          <cell r="I100">
            <v>10738.6</v>
          </cell>
        </row>
        <row r="101">
          <cell r="B101" t="str">
            <v>MIGUEL ANGEL PUESAN HEREDIA</v>
          </cell>
          <cell r="C101" t="str">
            <v>SEGURIDAD</v>
          </cell>
          <cell r="D101" t="str">
            <v>DEPARTAMENTO DE SEGURIDAD-MEM</v>
          </cell>
          <cell r="E101">
            <v>15000</v>
          </cell>
          <cell r="I101">
            <v>0</v>
          </cell>
        </row>
        <row r="102">
          <cell r="B102" t="str">
            <v>MILCIADES DE LOS SANTOS</v>
          </cell>
          <cell r="C102" t="str">
            <v>SEGURIDAD</v>
          </cell>
          <cell r="D102" t="str">
            <v>DEPARTAMENTO DE SEGURIDAD-MEM</v>
          </cell>
          <cell r="E102">
            <v>25000</v>
          </cell>
          <cell r="I102">
            <v>0</v>
          </cell>
        </row>
        <row r="103">
          <cell r="B103" t="str">
            <v>MOISES ADNER DE LA CRUZ CAMINERO</v>
          </cell>
          <cell r="C103" t="str">
            <v>SEGURIDAD</v>
          </cell>
          <cell r="D103" t="str">
            <v>DEPARTAMENTO DE SEGURIDAD-MEM</v>
          </cell>
          <cell r="E103">
            <v>30000</v>
          </cell>
          <cell r="I103">
            <v>0</v>
          </cell>
        </row>
        <row r="104">
          <cell r="B104" t="str">
            <v>NARCISO ENCARNACION OTAÑO</v>
          </cell>
          <cell r="C104" t="str">
            <v>SEGURIDAD</v>
          </cell>
          <cell r="D104" t="str">
            <v>DEPARTAMENTO DE SEGURIDAD-MEM</v>
          </cell>
          <cell r="E104">
            <v>22000</v>
          </cell>
          <cell r="I104">
            <v>11699.51</v>
          </cell>
        </row>
        <row r="105">
          <cell r="B105" t="str">
            <v>NEIKEEL MANUEL FELIZ VOLQUEZ</v>
          </cell>
          <cell r="C105" t="str">
            <v>SEGURIDAD</v>
          </cell>
          <cell r="D105" t="str">
            <v>DEPARTAMENTO DE SEGURIDAD-MEM</v>
          </cell>
          <cell r="E105">
            <v>40000</v>
          </cell>
          <cell r="H105">
            <v>797.25</v>
          </cell>
          <cell r="I105">
            <v>0</v>
          </cell>
        </row>
        <row r="106">
          <cell r="B106" t="str">
            <v>NELSON EDDY RODRIGUEZ RODRIGUEZ</v>
          </cell>
          <cell r="C106" t="str">
            <v>SEGURIDAD</v>
          </cell>
          <cell r="D106" t="str">
            <v>DEPARTAMENTO DE SEGURIDAD-MEM</v>
          </cell>
          <cell r="E106">
            <v>35000</v>
          </cell>
          <cell r="H106">
            <v>47.25</v>
          </cell>
          <cell r="I106">
            <v>0</v>
          </cell>
        </row>
        <row r="107">
          <cell r="B107" t="str">
            <v>NELSON VILLAMAN DOMINGUEZ</v>
          </cell>
          <cell r="C107" t="str">
            <v>SEGURIDAD</v>
          </cell>
          <cell r="D107" t="str">
            <v>DEPARTAMENTO DE SEGURIDAD-MEM</v>
          </cell>
          <cell r="E107">
            <v>22000</v>
          </cell>
          <cell r="I107">
            <v>0</v>
          </cell>
        </row>
        <row r="108">
          <cell r="B108" t="str">
            <v>NORKY WILLY JAVIER MAÑON</v>
          </cell>
          <cell r="C108" t="str">
            <v>SEGURIDAD</v>
          </cell>
          <cell r="D108" t="str">
            <v>DEPARTAMENTO DE SEGURIDAD-MEM</v>
          </cell>
          <cell r="E108">
            <v>22000</v>
          </cell>
          <cell r="I108">
            <v>0</v>
          </cell>
        </row>
        <row r="109">
          <cell r="B109" t="str">
            <v>ODALIS ROA HERASME</v>
          </cell>
          <cell r="C109" t="str">
            <v>SEGURIDAD</v>
          </cell>
          <cell r="D109" t="str">
            <v>DEPARTAMENTO DE SEGURIDAD-MEM</v>
          </cell>
          <cell r="E109">
            <v>22000</v>
          </cell>
          <cell r="I109">
            <v>0</v>
          </cell>
        </row>
        <row r="110">
          <cell r="B110" t="str">
            <v>PABLO DE LEON DE LEON</v>
          </cell>
          <cell r="C110" t="str">
            <v>SEGURIDAD MILITAR</v>
          </cell>
          <cell r="D110" t="str">
            <v>DEPARTAMENTO DE SEGURIDAD-MEM</v>
          </cell>
          <cell r="E110">
            <v>22000</v>
          </cell>
          <cell r="I110">
            <v>1100</v>
          </cell>
        </row>
        <row r="111">
          <cell r="B111" t="str">
            <v>PEDRO EUSEBIO ALMONTE</v>
          </cell>
          <cell r="C111" t="str">
            <v>SEGURIDAD</v>
          </cell>
          <cell r="D111" t="str">
            <v>DEPARTAMENTO DE SEGURIDAD-MEM</v>
          </cell>
          <cell r="E111">
            <v>25000</v>
          </cell>
          <cell r="I111">
            <v>0</v>
          </cell>
        </row>
        <row r="112">
          <cell r="B112" t="str">
            <v>RAFAEL DURAN</v>
          </cell>
          <cell r="C112" t="str">
            <v>SEGURIDAD</v>
          </cell>
          <cell r="D112" t="str">
            <v>DEPARTAMENTO DE SEGURIDAD-MEM</v>
          </cell>
          <cell r="E112">
            <v>18000</v>
          </cell>
          <cell r="I112">
            <v>0</v>
          </cell>
        </row>
        <row r="113">
          <cell r="B113" t="str">
            <v>RAFAEL LEONCIO AGRAMONTE RECIO</v>
          </cell>
          <cell r="C113" t="str">
            <v>SEGURIDAD</v>
          </cell>
          <cell r="D113" t="str">
            <v>DEPARTAMENTO DE SEGURIDAD-MEM</v>
          </cell>
          <cell r="E113">
            <v>15000</v>
          </cell>
          <cell r="I113">
            <v>0</v>
          </cell>
        </row>
        <row r="114">
          <cell r="B114" t="str">
            <v>RAFAEL MARTINEZ DE LOS SANTOS</v>
          </cell>
          <cell r="C114" t="str">
            <v>SEGURIDAD</v>
          </cell>
          <cell r="D114" t="str">
            <v>DEPARTAMENTO DE SEGURIDAD-MEM</v>
          </cell>
          <cell r="E114">
            <v>15000</v>
          </cell>
          <cell r="I114">
            <v>0</v>
          </cell>
        </row>
        <row r="115">
          <cell r="B115" t="str">
            <v>RAMON ISIDRO CABRERA CABRERA</v>
          </cell>
          <cell r="C115" t="str">
            <v>SEGURIDAD</v>
          </cell>
          <cell r="D115" t="str">
            <v>DEPARTAMENTO DE SEGURIDAD-MEM</v>
          </cell>
          <cell r="E115">
            <v>22000</v>
          </cell>
          <cell r="I115">
            <v>1980</v>
          </cell>
        </row>
        <row r="116">
          <cell r="B116" t="str">
            <v>RAUL MARTINEZ DEL ROSARIO</v>
          </cell>
          <cell r="C116" t="str">
            <v>SEGURIDAD</v>
          </cell>
          <cell r="D116" t="str">
            <v>DEPARTAMENTO DE SEGURIDAD-MEM</v>
          </cell>
          <cell r="E116">
            <v>18000</v>
          </cell>
          <cell r="I116">
            <v>7679.49</v>
          </cell>
        </row>
        <row r="117">
          <cell r="B117" t="str">
            <v>RAUMELY OZUNA DEL ROSARIO</v>
          </cell>
          <cell r="C117" t="str">
            <v>SEGURIDAD MILITAR</v>
          </cell>
          <cell r="D117" t="str">
            <v>DEPARTAMENTO DE SEGURIDAD-MEM</v>
          </cell>
          <cell r="E117">
            <v>22000</v>
          </cell>
          <cell r="I117">
            <v>0</v>
          </cell>
        </row>
        <row r="118">
          <cell r="B118" t="str">
            <v>REGIL HERMINIO JIMENEZ PEÑA</v>
          </cell>
          <cell r="C118" t="str">
            <v>SEGURIDAD</v>
          </cell>
          <cell r="D118" t="str">
            <v>DEPARTAMENTO DE SEGURIDAD-MEM</v>
          </cell>
          <cell r="E118">
            <v>35000</v>
          </cell>
          <cell r="H118">
            <v>47.25</v>
          </cell>
          <cell r="I118">
            <v>0</v>
          </cell>
        </row>
        <row r="119">
          <cell r="B119" t="str">
            <v>RIUSON SIMON MENDEZ FLORES</v>
          </cell>
          <cell r="C119" t="str">
            <v>SEGURIDAD</v>
          </cell>
          <cell r="D119" t="str">
            <v>DEPARTAMENTO DE SEGURIDAD-MEM</v>
          </cell>
          <cell r="E119">
            <v>35000</v>
          </cell>
          <cell r="H119">
            <v>47.25</v>
          </cell>
          <cell r="I119">
            <v>0</v>
          </cell>
        </row>
        <row r="120">
          <cell r="B120" t="str">
            <v>ROBERT DE OLEO COLAS</v>
          </cell>
          <cell r="C120" t="str">
            <v>SUPERVISOR DE SEGURIDAD</v>
          </cell>
          <cell r="D120" t="str">
            <v>DEPARTAMENTO DE SEGURIDAD-MEM</v>
          </cell>
          <cell r="E120">
            <v>35000</v>
          </cell>
          <cell r="H120">
            <v>47.25</v>
          </cell>
          <cell r="I120">
            <v>0</v>
          </cell>
        </row>
        <row r="121">
          <cell r="B121" t="str">
            <v>RODRIGUEZ MEDINA MONTERO</v>
          </cell>
          <cell r="C121" t="str">
            <v>SEGURIDAD</v>
          </cell>
          <cell r="D121" t="str">
            <v>DEPARTAMENTO DE SEGURIDAD-MEM</v>
          </cell>
          <cell r="E121">
            <v>15000</v>
          </cell>
          <cell r="I121">
            <v>0</v>
          </cell>
        </row>
        <row r="122">
          <cell r="B122" t="str">
            <v>RONNY MORA</v>
          </cell>
          <cell r="C122" t="str">
            <v>SEGURIDAD MILITAR</v>
          </cell>
          <cell r="D122" t="str">
            <v>DEPARTAMENTO DE SEGURIDAD-MEM</v>
          </cell>
          <cell r="E122">
            <v>22000</v>
          </cell>
          <cell r="I122">
            <v>0</v>
          </cell>
        </row>
        <row r="123">
          <cell r="B123" t="str">
            <v>SAUL MILCIADES CORNIELLI MEDINA</v>
          </cell>
          <cell r="C123" t="str">
            <v>SEGURIDAD</v>
          </cell>
          <cell r="D123" t="str">
            <v>DEPARTAMENTO DE SEGURIDAD-MEM</v>
          </cell>
          <cell r="E123">
            <v>15000</v>
          </cell>
          <cell r="I123">
            <v>0</v>
          </cell>
        </row>
        <row r="124">
          <cell r="B124" t="str">
            <v>TONI CUEVAS MEDRANO</v>
          </cell>
          <cell r="C124" t="str">
            <v>SEGURIDAD</v>
          </cell>
          <cell r="D124" t="str">
            <v>DEPARTAMENTO DE SEGURIDAD-MEM</v>
          </cell>
          <cell r="E124">
            <v>15000</v>
          </cell>
          <cell r="I124">
            <v>0</v>
          </cell>
        </row>
        <row r="125">
          <cell r="B125" t="str">
            <v>VALENTIN ESTEBAN RAMIREZ</v>
          </cell>
          <cell r="C125" t="str">
            <v>SEGURIDAD</v>
          </cell>
          <cell r="D125" t="str">
            <v>DEPARTAMENTO DE SEGURIDAD-MEM</v>
          </cell>
          <cell r="E125">
            <v>80000</v>
          </cell>
          <cell r="H125">
            <v>8582.8700000000008</v>
          </cell>
          <cell r="I125">
            <v>0</v>
          </cell>
        </row>
        <row r="126">
          <cell r="B126" t="str">
            <v>VALENTIN NABAL SUERO BATISTA</v>
          </cell>
          <cell r="C126" t="str">
            <v>SEGURIDAD MILITAR</v>
          </cell>
          <cell r="D126" t="str">
            <v>DEPARTAMENTO DE SEGURIDAD-MEM</v>
          </cell>
          <cell r="E126">
            <v>25000</v>
          </cell>
          <cell r="I126">
            <v>0</v>
          </cell>
        </row>
        <row r="127">
          <cell r="B127" t="str">
            <v>VIANELA BELEN GUILLEN</v>
          </cell>
          <cell r="C127" t="str">
            <v>SEGURIDAD</v>
          </cell>
          <cell r="D127" t="str">
            <v>DEPARTAMENTO DE SEGURIDAD-MEM</v>
          </cell>
          <cell r="E127">
            <v>29400</v>
          </cell>
          <cell r="I127">
            <v>3740.01</v>
          </cell>
        </row>
        <row r="128">
          <cell r="B128" t="str">
            <v>VICTOR ALMONTE HERNANDEZ</v>
          </cell>
          <cell r="C128" t="str">
            <v>SEGURIDAD</v>
          </cell>
          <cell r="D128" t="str">
            <v>DEPARTAMENTO DE SEGURIDAD-MEM</v>
          </cell>
          <cell r="E128">
            <v>22000</v>
          </cell>
          <cell r="I128">
            <v>0</v>
          </cell>
        </row>
        <row r="129">
          <cell r="B129" t="str">
            <v>WATHER MATOS MATOS</v>
          </cell>
          <cell r="C129" t="str">
            <v>SEGURIDAD</v>
          </cell>
          <cell r="D129" t="str">
            <v>DEPARTAMENTO DE SEGURIDAD-MEM</v>
          </cell>
          <cell r="E129">
            <v>22000</v>
          </cell>
          <cell r="I129">
            <v>5049.42</v>
          </cell>
        </row>
        <row r="130">
          <cell r="B130" t="str">
            <v>WELLINGTON JAVIER COLON SOLIS</v>
          </cell>
          <cell r="C130" t="str">
            <v>CHOFER</v>
          </cell>
          <cell r="D130" t="str">
            <v>DEPARTAMENTO DE SEGURIDAD-MEM</v>
          </cell>
          <cell r="E130">
            <v>35000</v>
          </cell>
          <cell r="H130">
            <v>47.25</v>
          </cell>
          <cell r="I130">
            <v>0</v>
          </cell>
        </row>
        <row r="131">
          <cell r="B131" t="str">
            <v>WILDYS EMILIO TRINIDAD MENDEZ</v>
          </cell>
          <cell r="C131" t="str">
            <v>SEGURIDAD</v>
          </cell>
          <cell r="D131" t="str">
            <v>DEPARTAMENTO DE SEGURIDAD-MEM</v>
          </cell>
          <cell r="E131">
            <v>25000</v>
          </cell>
          <cell r="I131">
            <v>0</v>
          </cell>
        </row>
        <row r="132">
          <cell r="B132" t="str">
            <v>WILTON VOLQUEZ</v>
          </cell>
          <cell r="C132" t="str">
            <v>SEGURIDAD</v>
          </cell>
          <cell r="D132" t="str">
            <v>DEPARTAMENTO DE SEGURIDAD-MEM</v>
          </cell>
          <cell r="E132">
            <v>30000</v>
          </cell>
          <cell r="I132">
            <v>0</v>
          </cell>
        </row>
        <row r="133">
          <cell r="B133" t="str">
            <v>YAN CARLOS PAULINO</v>
          </cell>
          <cell r="C133" t="str">
            <v>SEGURIDAD</v>
          </cell>
          <cell r="D133" t="str">
            <v>DEPARTAMENTO DE SEGURIDAD-MEM</v>
          </cell>
          <cell r="E133">
            <v>15000</v>
          </cell>
          <cell r="I133">
            <v>0</v>
          </cell>
        </row>
        <row r="134">
          <cell r="B134" t="str">
            <v>YULKIS MANUEL SENA VASQUEZ</v>
          </cell>
          <cell r="C134" t="str">
            <v>SEGURIDAD</v>
          </cell>
          <cell r="D134" t="str">
            <v>DEPARTAMENTO DE SEGURIDAD-MEM</v>
          </cell>
          <cell r="E134">
            <v>15000</v>
          </cell>
          <cell r="I134">
            <v>0</v>
          </cell>
        </row>
        <row r="135">
          <cell r="B135" t="str">
            <v>ZABALA PERALTA OLIVERO</v>
          </cell>
          <cell r="C135" t="str">
            <v>SEGURIDAD</v>
          </cell>
          <cell r="D135" t="str">
            <v>DEPARTAMENTO DE SEGURIDAD-MEM</v>
          </cell>
          <cell r="E135">
            <v>20000</v>
          </cell>
          <cell r="I135">
            <v>0</v>
          </cell>
        </row>
        <row r="136">
          <cell r="B136" t="str">
            <v>CRYSTHIAN ENMANUEL FIGUEROA FABIAN</v>
          </cell>
          <cell r="C136" t="str">
            <v>FOTOGRAFO (A)</v>
          </cell>
          <cell r="D136" t="str">
            <v>DIRECCION DE COMUNICACIONES- MEM</v>
          </cell>
          <cell r="E136">
            <v>30000</v>
          </cell>
          <cell r="F136">
            <v>861</v>
          </cell>
          <cell r="G136">
            <v>912</v>
          </cell>
          <cell r="I136">
            <v>25</v>
          </cell>
        </row>
        <row r="137">
          <cell r="B137" t="str">
            <v>ADELSO BELEN VASQUEZ</v>
          </cell>
          <cell r="C137" t="str">
            <v>OBRERO (A)</v>
          </cell>
          <cell r="D137" t="str">
            <v>VICEMINISTERIO DE MINAS</v>
          </cell>
          <cell r="E137">
            <v>20000</v>
          </cell>
          <cell r="F137">
            <v>574</v>
          </cell>
          <cell r="G137">
            <v>608</v>
          </cell>
          <cell r="I137">
            <v>5625.32</v>
          </cell>
        </row>
        <row r="138">
          <cell r="B138" t="str">
            <v>AGAPITO GONZALEZ REYES</v>
          </cell>
          <cell r="C138" t="str">
            <v>OBRERO (A)</v>
          </cell>
          <cell r="D138" t="str">
            <v>VICEMINISTERIO DE MINAS</v>
          </cell>
          <cell r="E138">
            <v>30000</v>
          </cell>
          <cell r="F138">
            <v>861</v>
          </cell>
          <cell r="G138">
            <v>912</v>
          </cell>
          <cell r="I138">
            <v>25</v>
          </cell>
        </row>
        <row r="139">
          <cell r="B139" t="str">
            <v>AGUSTINA ISABEL RIVAS CARO</v>
          </cell>
          <cell r="C139" t="str">
            <v>AUXILIAR ADMINISTRATIVO (A)</v>
          </cell>
          <cell r="D139" t="str">
            <v>VICEMINISTERIO DE MINAS</v>
          </cell>
          <cell r="E139">
            <v>42000</v>
          </cell>
          <cell r="F139">
            <v>1205.4000000000001</v>
          </cell>
          <cell r="G139">
            <v>1276.8</v>
          </cell>
          <cell r="I139">
            <v>10105.380000000001</v>
          </cell>
        </row>
        <row r="140">
          <cell r="B140" t="str">
            <v>ALEX JOEL FELIZ MONTILLA</v>
          </cell>
          <cell r="C140" t="str">
            <v>AUXILIAR DE GESTOR SOCIAL</v>
          </cell>
          <cell r="D140" t="str">
            <v>DIRECCION DE GESTION SOCIAL Y COMUNITARI</v>
          </cell>
          <cell r="E140">
            <v>42000</v>
          </cell>
          <cell r="F140">
            <v>1205.4000000000001</v>
          </cell>
          <cell r="G140">
            <v>1276.8</v>
          </cell>
          <cell r="I140">
            <v>25</v>
          </cell>
        </row>
        <row r="141">
          <cell r="B141" t="str">
            <v>ALIN JOSE RODRIGUEZ RODRIGUEZ</v>
          </cell>
          <cell r="C141" t="str">
            <v>COORDINADOR DE GESTION SOCIAL</v>
          </cell>
          <cell r="D141" t="str">
            <v>DIRECCION DE GESTION SOCIAL Y COMUNITARI</v>
          </cell>
          <cell r="E141">
            <v>90000</v>
          </cell>
          <cell r="F141">
            <v>2583</v>
          </cell>
          <cell r="G141">
            <v>2736</v>
          </cell>
          <cell r="H141">
            <v>9753.1200000000008</v>
          </cell>
          <cell r="I141">
            <v>4625</v>
          </cell>
        </row>
        <row r="142">
          <cell r="B142" t="str">
            <v>ALVIN FIGUEROA DE LA CRUZ</v>
          </cell>
          <cell r="C142" t="str">
            <v>AUXILIAR ADMINISTRATIVO (A)</v>
          </cell>
          <cell r="D142" t="str">
            <v>DIRECCION DE GESTION SOCIAL Y COMUNITARI</v>
          </cell>
          <cell r="E142">
            <v>35000</v>
          </cell>
          <cell r="F142">
            <v>1004.5</v>
          </cell>
          <cell r="G142">
            <v>1064</v>
          </cell>
          <cell r="I142">
            <v>1100</v>
          </cell>
        </row>
        <row r="143">
          <cell r="B143" t="str">
            <v>ANA BERLIHZ MORALES MARTINEZ</v>
          </cell>
          <cell r="C143" t="str">
            <v>SECRETARIA</v>
          </cell>
          <cell r="D143" t="str">
            <v>DIRECCION DE GESTION SOCIAL Y COMUNITARI</v>
          </cell>
          <cell r="E143">
            <v>35000</v>
          </cell>
          <cell r="F143">
            <v>1004.5</v>
          </cell>
          <cell r="G143">
            <v>1064</v>
          </cell>
          <cell r="I143">
            <v>4820.5300000000007</v>
          </cell>
        </row>
        <row r="144">
          <cell r="B144" t="str">
            <v>BARTOLO DE LA CRUZ</v>
          </cell>
          <cell r="C144" t="str">
            <v>OBRERO</v>
          </cell>
          <cell r="D144" t="str">
            <v>VICEMINISTERIO DE MINAS</v>
          </cell>
          <cell r="E144">
            <v>20000</v>
          </cell>
          <cell r="F144">
            <v>574</v>
          </cell>
          <cell r="G144">
            <v>608</v>
          </cell>
          <cell r="I144">
            <v>1225</v>
          </cell>
        </row>
        <row r="145">
          <cell r="B145" t="str">
            <v>BENITO HERNANDEZ JIMENEZ</v>
          </cell>
          <cell r="C145" t="str">
            <v>AYUDANTE DE MANTENIMIENTO</v>
          </cell>
          <cell r="D145" t="str">
            <v>VICEMINISTERIO DE MINAS</v>
          </cell>
          <cell r="E145">
            <v>30000</v>
          </cell>
          <cell r="F145">
            <v>861</v>
          </cell>
          <cell r="G145">
            <v>912</v>
          </cell>
          <cell r="I145">
            <v>9653.4599999999991</v>
          </cell>
        </row>
        <row r="146">
          <cell r="B146" t="str">
            <v>BRENDA FERNANDEZ MERAN</v>
          </cell>
          <cell r="C146" t="str">
            <v>AUXILIAR ADMINISTRATIVO (A)</v>
          </cell>
          <cell r="D146" t="str">
            <v>DIRECCION DE GESTION SOCIAL Y COMUNITARI</v>
          </cell>
          <cell r="E146">
            <v>35000</v>
          </cell>
          <cell r="F146">
            <v>1004.5</v>
          </cell>
          <cell r="G146">
            <v>1064</v>
          </cell>
          <cell r="I146">
            <v>1075</v>
          </cell>
        </row>
        <row r="147">
          <cell r="B147" t="str">
            <v>CANDY LISBET OTAÑEZ MARMOLEJOS</v>
          </cell>
          <cell r="C147" t="str">
            <v>AUXILIAR ADMINISTRATIVO (A)</v>
          </cell>
          <cell r="D147" t="str">
            <v>VICEMINISTERIO DE MINAS</v>
          </cell>
          <cell r="E147">
            <v>35000</v>
          </cell>
          <cell r="F147">
            <v>1004.5</v>
          </cell>
          <cell r="G147">
            <v>1064</v>
          </cell>
          <cell r="I147">
            <v>8699.2799999999988</v>
          </cell>
        </row>
        <row r="148">
          <cell r="B148" t="str">
            <v>CESILIO VASQUEZ</v>
          </cell>
          <cell r="C148" t="str">
            <v>AUXILIAR ALMACEN Y SUMINISTRO</v>
          </cell>
          <cell r="D148" t="str">
            <v>VICEMINISTERIO DE MINAS</v>
          </cell>
          <cell r="E148">
            <v>42000</v>
          </cell>
          <cell r="F148">
            <v>1205.4000000000001</v>
          </cell>
          <cell r="G148">
            <v>1276.8</v>
          </cell>
          <cell r="I148">
            <v>4325</v>
          </cell>
        </row>
        <row r="149">
          <cell r="B149" t="str">
            <v>CRESCENCIO VIDAL ROMERO</v>
          </cell>
          <cell r="C149" t="str">
            <v>OBRERO (A)</v>
          </cell>
          <cell r="D149" t="str">
            <v>VICEMINISTERIO DE MINAS</v>
          </cell>
          <cell r="E149">
            <v>30000</v>
          </cell>
          <cell r="F149">
            <v>861</v>
          </cell>
          <cell r="G149">
            <v>912</v>
          </cell>
          <cell r="I149">
            <v>25</v>
          </cell>
        </row>
        <row r="150">
          <cell r="B150" t="str">
            <v>DAMASO ESTEVEZ</v>
          </cell>
          <cell r="C150" t="str">
            <v>SUPERVISOR MANTENIMIENTO</v>
          </cell>
          <cell r="D150" t="str">
            <v>VICEMINISTERIO DE MINAS</v>
          </cell>
          <cell r="E150">
            <v>35000</v>
          </cell>
          <cell r="F150">
            <v>1004.5</v>
          </cell>
          <cell r="G150">
            <v>1064</v>
          </cell>
          <cell r="I150">
            <v>6627.3</v>
          </cell>
        </row>
        <row r="151">
          <cell r="B151" t="str">
            <v>DAVID JOSE VELOZ CUEVAS</v>
          </cell>
          <cell r="C151" t="str">
            <v>CONSERJE</v>
          </cell>
          <cell r="D151" t="str">
            <v>DIRECCION DE PROMOCION MINERA- MEM</v>
          </cell>
          <cell r="E151">
            <v>25000</v>
          </cell>
          <cell r="F151">
            <v>717.5</v>
          </cell>
          <cell r="G151">
            <v>760</v>
          </cell>
          <cell r="I151">
            <v>775</v>
          </cell>
        </row>
        <row r="152">
          <cell r="B152" t="str">
            <v>EDUAR FRANKLIN AYBAR DE LA CRUZ</v>
          </cell>
          <cell r="C152" t="str">
            <v>OBRERO (A)</v>
          </cell>
          <cell r="D152" t="str">
            <v>VICEMINISTERIO DE MINAS</v>
          </cell>
          <cell r="E152">
            <v>20000</v>
          </cell>
          <cell r="F152">
            <v>574</v>
          </cell>
          <cell r="G152">
            <v>608</v>
          </cell>
          <cell r="I152">
            <v>7022.68</v>
          </cell>
        </row>
        <row r="153">
          <cell r="B153" t="str">
            <v>EDUARDO REINOSO VASQUEZ</v>
          </cell>
          <cell r="C153" t="str">
            <v>OPERADOR (A)</v>
          </cell>
          <cell r="D153" t="str">
            <v>VICEMINISTERIO DE MINAS</v>
          </cell>
          <cell r="E153">
            <v>30000</v>
          </cell>
          <cell r="F153">
            <v>861</v>
          </cell>
          <cell r="G153">
            <v>912</v>
          </cell>
          <cell r="I153">
            <v>14204.3</v>
          </cell>
        </row>
        <row r="154">
          <cell r="B154" t="str">
            <v>EDWARDS ALEXANDER DE JESUS ROBLES</v>
          </cell>
          <cell r="C154" t="str">
            <v>GESTOR SOCIAL</v>
          </cell>
          <cell r="D154" t="str">
            <v>DIRECCION DE GESTION SOCIAL Y COMUNITARI</v>
          </cell>
          <cell r="E154">
            <v>65000</v>
          </cell>
          <cell r="F154">
            <v>1865.5</v>
          </cell>
          <cell r="G154">
            <v>1976</v>
          </cell>
          <cell r="I154">
            <v>1975</v>
          </cell>
        </row>
        <row r="155">
          <cell r="B155" t="str">
            <v>EDWIN ALCIBIADES TERRERO BETANCES</v>
          </cell>
          <cell r="C155" t="str">
            <v>AUXILIAR ADMINISTRATIVO (A)</v>
          </cell>
          <cell r="D155" t="str">
            <v>DIRECCION DE PROMOCION MINERA- MEM</v>
          </cell>
          <cell r="E155">
            <v>42000</v>
          </cell>
          <cell r="F155">
            <v>1205.4000000000001</v>
          </cell>
          <cell r="G155">
            <v>1276.8</v>
          </cell>
          <cell r="I155">
            <v>1285</v>
          </cell>
        </row>
        <row r="156">
          <cell r="B156" t="str">
            <v>EDWIN MISAEL NARANJO JIMENEZ</v>
          </cell>
          <cell r="C156" t="str">
            <v>GESTOR SOCIAL</v>
          </cell>
          <cell r="D156" t="str">
            <v>DIRECCION DE GESTION SOCIAL Y COMUNITARI</v>
          </cell>
          <cell r="E156">
            <v>65000</v>
          </cell>
          <cell r="F156">
            <v>1865.5</v>
          </cell>
          <cell r="G156">
            <v>1976</v>
          </cell>
          <cell r="H156">
            <v>3465.14</v>
          </cell>
          <cell r="I156">
            <v>25</v>
          </cell>
        </row>
        <row r="157">
          <cell r="B157" t="str">
            <v>EPIFANIO DIAZ VASQUEZ</v>
          </cell>
          <cell r="C157" t="str">
            <v>OBRERO</v>
          </cell>
          <cell r="D157" t="str">
            <v>VICEMINISTERIO DE MINAS</v>
          </cell>
          <cell r="E157">
            <v>20000</v>
          </cell>
          <cell r="F157">
            <v>574</v>
          </cell>
          <cell r="G157">
            <v>608</v>
          </cell>
          <cell r="I157">
            <v>125</v>
          </cell>
        </row>
        <row r="158">
          <cell r="B158" t="str">
            <v>ERICKSON RAFAEL HERNANDEZ SANCHEZ</v>
          </cell>
          <cell r="C158" t="str">
            <v>AUXILIAR ADMINISTRATIVO (A)</v>
          </cell>
          <cell r="D158" t="str">
            <v>VICEMINISTERIO DE MINAS</v>
          </cell>
          <cell r="E158">
            <v>35000</v>
          </cell>
          <cell r="F158">
            <v>1004.5</v>
          </cell>
          <cell r="G158">
            <v>1064</v>
          </cell>
          <cell r="I158">
            <v>11423.09</v>
          </cell>
        </row>
        <row r="159">
          <cell r="B159" t="str">
            <v>EZEQUIEL FELIZ MATOS</v>
          </cell>
          <cell r="C159" t="str">
            <v>AUXILIAR DE GESTOR SOCIAL</v>
          </cell>
          <cell r="D159" t="str">
            <v>DIRECCION DE GESTION SOCIAL Y COMUNITARI</v>
          </cell>
          <cell r="E159">
            <v>35000</v>
          </cell>
          <cell r="F159">
            <v>1004.5</v>
          </cell>
          <cell r="G159">
            <v>1064</v>
          </cell>
          <cell r="I159">
            <v>25</v>
          </cell>
        </row>
        <row r="160">
          <cell r="B160" t="str">
            <v>FELIX SANTIAGO AMPARO GARCIA</v>
          </cell>
          <cell r="C160" t="str">
            <v>OBRERO (A)</v>
          </cell>
          <cell r="D160" t="str">
            <v>VICEMINISTERIO DE MINAS</v>
          </cell>
          <cell r="E160">
            <v>20000</v>
          </cell>
          <cell r="F160">
            <v>574</v>
          </cell>
          <cell r="G160">
            <v>608</v>
          </cell>
          <cell r="I160">
            <v>8178.23</v>
          </cell>
        </row>
        <row r="161">
          <cell r="B161" t="str">
            <v>FRANCIS YONAURIS MENDOZA SANTOS</v>
          </cell>
          <cell r="C161" t="str">
            <v>SECRETARIA</v>
          </cell>
          <cell r="D161" t="str">
            <v>VICEMINISTERIO DE MINAS</v>
          </cell>
          <cell r="E161">
            <v>35000</v>
          </cell>
          <cell r="F161">
            <v>1004.5</v>
          </cell>
          <cell r="G161">
            <v>1064</v>
          </cell>
          <cell r="I161">
            <v>12038.66</v>
          </cell>
        </row>
        <row r="162">
          <cell r="B162" t="str">
            <v>FRANCISCO ARMANDO DIPLAN</v>
          </cell>
          <cell r="C162" t="str">
            <v>ENC. DEPTO. CONTROL AMB.</v>
          </cell>
          <cell r="D162" t="str">
            <v>VICEMINISTERIO DE MINAS</v>
          </cell>
          <cell r="E162">
            <v>64000</v>
          </cell>
          <cell r="F162">
            <v>1836.8</v>
          </cell>
          <cell r="G162">
            <v>1945.6</v>
          </cell>
          <cell r="H162">
            <v>3060.5</v>
          </cell>
          <cell r="I162">
            <v>3325</v>
          </cell>
        </row>
        <row r="163">
          <cell r="B163" t="str">
            <v>FRANCISCO VASQUEZ MENDOZA</v>
          </cell>
          <cell r="C163" t="str">
            <v>OBRERO</v>
          </cell>
          <cell r="D163" t="str">
            <v>VICEMINISTERIO DE MINAS</v>
          </cell>
          <cell r="E163">
            <v>20000</v>
          </cell>
          <cell r="F163">
            <v>574</v>
          </cell>
          <cell r="G163">
            <v>608</v>
          </cell>
          <cell r="I163">
            <v>3303.96</v>
          </cell>
        </row>
        <row r="164">
          <cell r="B164" t="str">
            <v>GIOVANNI EMILIO BLOISE GARCIA</v>
          </cell>
          <cell r="C164" t="str">
            <v>VICEMINISTRO (A) DE MINAS</v>
          </cell>
          <cell r="D164" t="str">
            <v>VICEMINISTERIO DE MINAS</v>
          </cell>
          <cell r="E164">
            <v>275000</v>
          </cell>
          <cell r="F164">
            <v>7892.5</v>
          </cell>
          <cell r="G164">
            <v>7059.79</v>
          </cell>
          <cell r="H164">
            <v>53594.8</v>
          </cell>
          <cell r="I164">
            <v>25</v>
          </cell>
        </row>
        <row r="165">
          <cell r="B165" t="str">
            <v>GREGORIO ABREU MENDEZ</v>
          </cell>
          <cell r="C165" t="str">
            <v>OBRERO</v>
          </cell>
          <cell r="D165" t="str">
            <v>VICEMINISTERIO DE MINAS</v>
          </cell>
          <cell r="E165">
            <v>20000</v>
          </cell>
          <cell r="F165">
            <v>574</v>
          </cell>
          <cell r="G165">
            <v>608</v>
          </cell>
          <cell r="I165">
            <v>7959.94</v>
          </cell>
        </row>
        <row r="166">
          <cell r="B166" t="str">
            <v>GUILLERMO ANTONIO PINEDA TRINIDAD</v>
          </cell>
          <cell r="C166" t="str">
            <v>OPERADOR EQUIPOS PESADOS</v>
          </cell>
          <cell r="D166" t="str">
            <v>VICEMINISTERIO DE MINAS</v>
          </cell>
          <cell r="E166">
            <v>31500</v>
          </cell>
          <cell r="F166">
            <v>904.05</v>
          </cell>
          <cell r="G166">
            <v>957.6</v>
          </cell>
          <cell r="I166">
            <v>2727.95</v>
          </cell>
        </row>
        <row r="167">
          <cell r="B167" t="str">
            <v>GUILLERMO PEREZ FELIX</v>
          </cell>
          <cell r="C167" t="str">
            <v>FACILITADOR</v>
          </cell>
          <cell r="D167" t="str">
            <v>DIRECCION DE GESTION SOCIAL Y COMUNITARI</v>
          </cell>
          <cell r="E167">
            <v>40000</v>
          </cell>
          <cell r="F167">
            <v>1148</v>
          </cell>
          <cell r="G167">
            <v>1216</v>
          </cell>
          <cell r="H167">
            <v>442.65</v>
          </cell>
          <cell r="I167">
            <v>25</v>
          </cell>
        </row>
        <row r="168">
          <cell r="B168" t="str">
            <v>HADHYSON MANUEL HILARIO PEREZ</v>
          </cell>
          <cell r="C168" t="str">
            <v>OBRERO</v>
          </cell>
          <cell r="D168" t="str">
            <v>VICEMINISTERIO DE MINAS</v>
          </cell>
          <cell r="E168">
            <v>20000</v>
          </cell>
          <cell r="F168">
            <v>574</v>
          </cell>
          <cell r="G168">
            <v>608</v>
          </cell>
          <cell r="I168">
            <v>6548.2899999999991</v>
          </cell>
        </row>
        <row r="169">
          <cell r="B169" t="str">
            <v>IVELISSE DEL CARMEN MUÑOZ MEJIA</v>
          </cell>
          <cell r="C169" t="str">
            <v>SECRETARIA EJECUTIVA</v>
          </cell>
          <cell r="D169" t="str">
            <v>VICEMINISTERIO DE MINAS</v>
          </cell>
          <cell r="E169">
            <v>80000</v>
          </cell>
          <cell r="F169">
            <v>2296</v>
          </cell>
          <cell r="G169">
            <v>2432</v>
          </cell>
          <cell r="H169">
            <v>7400.87</v>
          </cell>
          <cell r="I169">
            <v>2425</v>
          </cell>
        </row>
        <row r="170">
          <cell r="B170" t="str">
            <v>JACK MARCOS PAULINO BAUTISTA</v>
          </cell>
          <cell r="C170" t="str">
            <v>CHOFER</v>
          </cell>
          <cell r="D170" t="str">
            <v>VICEMINISTERIO DE MINAS</v>
          </cell>
          <cell r="E170">
            <v>30000</v>
          </cell>
          <cell r="F170">
            <v>861</v>
          </cell>
          <cell r="G170">
            <v>912</v>
          </cell>
          <cell r="I170">
            <v>8267.86</v>
          </cell>
        </row>
        <row r="171">
          <cell r="B171" t="str">
            <v>JENNIFFER RAMOS SANCHEZ</v>
          </cell>
          <cell r="C171" t="str">
            <v>GESTOR SOCIAL</v>
          </cell>
          <cell r="D171" t="str">
            <v>DIRECCION DE GESTION SOCIAL Y COMUNITARI</v>
          </cell>
          <cell r="E171">
            <v>65000</v>
          </cell>
          <cell r="F171">
            <v>1865.5</v>
          </cell>
          <cell r="G171">
            <v>1976</v>
          </cell>
          <cell r="H171">
            <v>2852.61</v>
          </cell>
          <cell r="I171">
            <v>25</v>
          </cell>
        </row>
        <row r="172">
          <cell r="B172" t="str">
            <v>JOSE ALBERTO SANCHEZ MARTE</v>
          </cell>
          <cell r="C172" t="str">
            <v>AUXILIAR ADMINISTRATIVO (A)</v>
          </cell>
          <cell r="D172" t="str">
            <v>VICEMINISTERIO DE MINAS</v>
          </cell>
          <cell r="E172">
            <v>35000</v>
          </cell>
          <cell r="F172">
            <v>1004.5</v>
          </cell>
          <cell r="G172">
            <v>1064</v>
          </cell>
          <cell r="I172">
            <v>9492.9399999999987</v>
          </cell>
        </row>
        <row r="173">
          <cell r="B173" t="str">
            <v>JOSE ALTAGRACIA HERNANDEZ EVANGELIST</v>
          </cell>
          <cell r="C173" t="str">
            <v>OBRERO (A)</v>
          </cell>
          <cell r="D173" t="str">
            <v>VICEMINISTERIO DE MINAS</v>
          </cell>
          <cell r="E173">
            <v>20000</v>
          </cell>
          <cell r="F173">
            <v>574</v>
          </cell>
          <cell r="G173">
            <v>608</v>
          </cell>
          <cell r="I173">
            <v>5327.59</v>
          </cell>
        </row>
        <row r="174">
          <cell r="B174" t="str">
            <v>JOSE CIRILO REYNOSO AMPARO</v>
          </cell>
          <cell r="C174" t="str">
            <v>OBRERO</v>
          </cell>
          <cell r="D174" t="str">
            <v>VICEMINISTERIO DE MINAS</v>
          </cell>
          <cell r="E174">
            <v>20000</v>
          </cell>
          <cell r="F174">
            <v>574</v>
          </cell>
          <cell r="G174">
            <v>608</v>
          </cell>
          <cell r="I174">
            <v>2025</v>
          </cell>
        </row>
        <row r="175">
          <cell r="B175" t="str">
            <v>JOSE HERNANDEZ</v>
          </cell>
          <cell r="C175" t="str">
            <v>OBRERO (A)</v>
          </cell>
          <cell r="D175" t="str">
            <v>VICEMINISTERIO DE MINAS</v>
          </cell>
          <cell r="E175">
            <v>20000</v>
          </cell>
          <cell r="F175">
            <v>574</v>
          </cell>
          <cell r="G175">
            <v>608</v>
          </cell>
          <cell r="I175">
            <v>7359.94</v>
          </cell>
        </row>
        <row r="176">
          <cell r="B176" t="str">
            <v>JOSE LUIS ENCARNACIÓN VARGAS</v>
          </cell>
          <cell r="C176" t="str">
            <v>COORDINADOR PROVINCIAL</v>
          </cell>
          <cell r="D176" t="str">
            <v>DIRECCION DE GESTION SOCIAL Y COMUNITARI</v>
          </cell>
          <cell r="E176">
            <v>40000</v>
          </cell>
          <cell r="F176">
            <v>1148</v>
          </cell>
          <cell r="G176">
            <v>1216</v>
          </cell>
          <cell r="I176">
            <v>1944.78</v>
          </cell>
        </row>
        <row r="177">
          <cell r="B177" t="str">
            <v>JOSE RAMON GOMEZ DIAZ</v>
          </cell>
          <cell r="C177" t="str">
            <v>SUB-DIRECTOR TECNICO</v>
          </cell>
          <cell r="D177" t="str">
            <v>VICEMINISTERIO DE MINAS</v>
          </cell>
          <cell r="E177">
            <v>102000</v>
          </cell>
          <cell r="F177">
            <v>2927.4</v>
          </cell>
          <cell r="G177">
            <v>3100.8</v>
          </cell>
          <cell r="H177">
            <v>12575.82</v>
          </cell>
          <cell r="I177">
            <v>23493.440000000002</v>
          </cell>
        </row>
        <row r="178">
          <cell r="B178" t="str">
            <v>JUAN FRANCISCO FRANCISCO YEPEZ</v>
          </cell>
          <cell r="C178" t="str">
            <v>OBRERO (A)</v>
          </cell>
          <cell r="D178" t="str">
            <v>VICEMINISTERIO DE MINAS</v>
          </cell>
          <cell r="E178">
            <v>20000</v>
          </cell>
          <cell r="F178">
            <v>574</v>
          </cell>
          <cell r="G178">
            <v>608</v>
          </cell>
          <cell r="I178">
            <v>4569.6100000000006</v>
          </cell>
        </row>
        <row r="179">
          <cell r="B179" t="str">
            <v>JUAN JOSE NICOLAS RODRIGUEZ CACERES</v>
          </cell>
          <cell r="C179" t="str">
            <v>ENC. DEPARTAMENTO REGULACION M</v>
          </cell>
          <cell r="D179" t="str">
            <v>VICEMINISTERIO DE MINAS</v>
          </cell>
          <cell r="E179">
            <v>135000</v>
          </cell>
          <cell r="F179">
            <v>3874.5</v>
          </cell>
          <cell r="G179">
            <v>4104</v>
          </cell>
          <cell r="H179">
            <v>20338.240000000002</v>
          </cell>
          <cell r="I179">
            <v>25</v>
          </cell>
        </row>
        <row r="180">
          <cell r="B180" t="str">
            <v>JUANA MERCEDES PERPETUA AMPARO</v>
          </cell>
          <cell r="C180" t="str">
            <v>ENFERMERA (PRAMPV)</v>
          </cell>
          <cell r="D180" t="str">
            <v>VICEMINISTERIO DE MINAS</v>
          </cell>
          <cell r="E180">
            <v>25000</v>
          </cell>
          <cell r="F180">
            <v>717.5</v>
          </cell>
          <cell r="G180">
            <v>760</v>
          </cell>
          <cell r="I180">
            <v>5214.5599999999995</v>
          </cell>
        </row>
        <row r="181">
          <cell r="B181" t="str">
            <v>LENIN GREY MELO GUTIERREZ</v>
          </cell>
          <cell r="C181" t="str">
            <v>COORDINADOR (A)</v>
          </cell>
          <cell r="D181" t="str">
            <v>VICEMINISTERIO DE MINAS</v>
          </cell>
          <cell r="E181">
            <v>100000</v>
          </cell>
          <cell r="F181">
            <v>2870</v>
          </cell>
          <cell r="G181">
            <v>3040</v>
          </cell>
          <cell r="H181">
            <v>11625.42</v>
          </cell>
          <cell r="I181">
            <v>16944.78</v>
          </cell>
        </row>
        <row r="182">
          <cell r="B182" t="str">
            <v>MAIRELINE MAGDALENA RAMIREZ PEREZ</v>
          </cell>
          <cell r="C182" t="str">
            <v>SECRETARIA</v>
          </cell>
          <cell r="D182" t="str">
            <v>DIRECCION DE GESTION SOCIAL Y COMUNITARI</v>
          </cell>
          <cell r="E182">
            <v>50000</v>
          </cell>
          <cell r="F182">
            <v>1435</v>
          </cell>
          <cell r="G182">
            <v>1520</v>
          </cell>
          <cell r="I182">
            <v>1944.78</v>
          </cell>
        </row>
        <row r="183">
          <cell r="B183" t="str">
            <v>MANUEL DE JESUS SANCHEZ PEREZ</v>
          </cell>
          <cell r="C183" t="str">
            <v>OPERADOR EQ.PES. (PRAMPV)</v>
          </cell>
          <cell r="D183" t="str">
            <v>VICEMINISTERIO DE MINAS</v>
          </cell>
          <cell r="E183">
            <v>30000</v>
          </cell>
          <cell r="F183">
            <v>861</v>
          </cell>
          <cell r="G183">
            <v>912</v>
          </cell>
          <cell r="I183">
            <v>10268.880000000001</v>
          </cell>
        </row>
        <row r="184">
          <cell r="B184" t="str">
            <v>MANUELA PEREZ FERNANDEZ</v>
          </cell>
          <cell r="C184" t="str">
            <v>CONSERJE</v>
          </cell>
          <cell r="D184" t="str">
            <v>DIVISION DE MAYORDOMIA- MEM</v>
          </cell>
          <cell r="E184">
            <v>30000</v>
          </cell>
          <cell r="F184">
            <v>861</v>
          </cell>
          <cell r="G184">
            <v>912</v>
          </cell>
          <cell r="I184">
            <v>9575.84</v>
          </cell>
        </row>
        <row r="185">
          <cell r="B185" t="str">
            <v>MARCOS RAMIREZ MENDEZ</v>
          </cell>
          <cell r="C185" t="str">
            <v>CONSERJE</v>
          </cell>
          <cell r="D185" t="str">
            <v>DIRECCION DE PROMOCION MINERA- MEM</v>
          </cell>
          <cell r="E185">
            <v>25000</v>
          </cell>
          <cell r="F185">
            <v>717.5</v>
          </cell>
          <cell r="G185">
            <v>760</v>
          </cell>
          <cell r="I185">
            <v>775</v>
          </cell>
        </row>
        <row r="186">
          <cell r="B186" t="str">
            <v>MARGARO PEÑA CAPELLAN</v>
          </cell>
          <cell r="C186" t="str">
            <v>OBRERO (A)</v>
          </cell>
          <cell r="D186" t="str">
            <v>VICEMINISTERIO DE MINAS</v>
          </cell>
          <cell r="E186">
            <v>30000</v>
          </cell>
          <cell r="F186">
            <v>861</v>
          </cell>
          <cell r="G186">
            <v>912</v>
          </cell>
          <cell r="I186">
            <v>2125</v>
          </cell>
        </row>
        <row r="187">
          <cell r="B187" t="str">
            <v>MARINO RAFAEL CAMACHO GONZALEZ</v>
          </cell>
          <cell r="C187" t="str">
            <v>OBRERO (A)</v>
          </cell>
          <cell r="D187" t="str">
            <v>VICEMINISTERIO DE MINAS</v>
          </cell>
          <cell r="E187">
            <v>30000</v>
          </cell>
          <cell r="F187">
            <v>861</v>
          </cell>
          <cell r="G187">
            <v>912</v>
          </cell>
          <cell r="I187">
            <v>9206.31</v>
          </cell>
        </row>
        <row r="188">
          <cell r="B188" t="str">
            <v>MARTIN MENDOZA BELEN</v>
          </cell>
          <cell r="C188" t="str">
            <v>OBRERO (A)</v>
          </cell>
          <cell r="D188" t="str">
            <v>VICEMINISTERIO DE MINAS</v>
          </cell>
          <cell r="E188">
            <v>20000</v>
          </cell>
          <cell r="F188">
            <v>574</v>
          </cell>
          <cell r="G188">
            <v>608</v>
          </cell>
          <cell r="I188">
            <v>25</v>
          </cell>
        </row>
        <row r="189">
          <cell r="B189" t="str">
            <v>MELVIN FRANCISCO RODRIGUEZ CONTRERAS</v>
          </cell>
          <cell r="C189" t="str">
            <v>AUXILIAR DE GESTOR SOCIAL</v>
          </cell>
          <cell r="D189" t="str">
            <v>DIRECCION DE GESTION SOCIAL Y COMUNITARI</v>
          </cell>
          <cell r="E189">
            <v>42000</v>
          </cell>
          <cell r="F189">
            <v>1205.4000000000001</v>
          </cell>
          <cell r="G189">
            <v>1276.8</v>
          </cell>
          <cell r="I189">
            <v>25</v>
          </cell>
        </row>
        <row r="190">
          <cell r="B190" t="str">
            <v>MIGUEL ANTONIO PEÑA DE LOS SANTOS</v>
          </cell>
          <cell r="C190" t="str">
            <v>DIRECTOR DE REMEDIACION MINERA</v>
          </cell>
          <cell r="D190" t="str">
            <v>VICEMINISTERIO DE MINAS</v>
          </cell>
          <cell r="E190">
            <v>200000</v>
          </cell>
          <cell r="F190">
            <v>5740</v>
          </cell>
          <cell r="G190">
            <v>6080</v>
          </cell>
          <cell r="H190">
            <v>35627.870000000003</v>
          </cell>
          <cell r="I190">
            <v>25</v>
          </cell>
        </row>
        <row r="191">
          <cell r="B191" t="str">
            <v>MIREYA PE A MARTE</v>
          </cell>
          <cell r="C191" t="str">
            <v>AUXILIAR ADMINISTRATIVO (A)</v>
          </cell>
          <cell r="D191" t="str">
            <v>DIRECCION DE GESTION SOCIAL Y COMUNITARI</v>
          </cell>
          <cell r="E191">
            <v>42000</v>
          </cell>
          <cell r="F191">
            <v>1205.4000000000001</v>
          </cell>
          <cell r="G191">
            <v>1276.8</v>
          </cell>
          <cell r="I191">
            <v>12205</v>
          </cell>
        </row>
        <row r="192">
          <cell r="B192" t="str">
            <v>MODESTO ALBERTO AMPARO VASQUEZ</v>
          </cell>
          <cell r="C192" t="str">
            <v>OBRERO (A)</v>
          </cell>
          <cell r="D192" t="str">
            <v>VICEMINISTERIO DE MINAS</v>
          </cell>
          <cell r="E192">
            <v>20000</v>
          </cell>
          <cell r="F192">
            <v>574</v>
          </cell>
          <cell r="G192">
            <v>608</v>
          </cell>
          <cell r="I192">
            <v>6086.53</v>
          </cell>
        </row>
        <row r="193">
          <cell r="B193" t="str">
            <v>NICAURY ELIZABETH PEGUERO SILVESTRE</v>
          </cell>
          <cell r="C193" t="str">
            <v>AUXILIAR ADMINISTRATIVO (A)</v>
          </cell>
          <cell r="D193" t="str">
            <v>VICEMINISTERIO DE MINAS</v>
          </cell>
          <cell r="E193">
            <v>35000</v>
          </cell>
          <cell r="F193">
            <v>1004.5</v>
          </cell>
          <cell r="G193">
            <v>1064</v>
          </cell>
          <cell r="I193">
            <v>4603.2299999999996</v>
          </cell>
        </row>
        <row r="194">
          <cell r="B194" t="str">
            <v>NICOLE CHECO RODRIGUEZ</v>
          </cell>
          <cell r="C194" t="str">
            <v>AUXILIAR ADMINISTRATIVO (A)</v>
          </cell>
          <cell r="D194" t="str">
            <v>DIRECCION DE GESTION SOCIAL Y COMUNITARI</v>
          </cell>
          <cell r="E194">
            <v>42000</v>
          </cell>
          <cell r="F194">
            <v>1205.4000000000001</v>
          </cell>
          <cell r="G194">
            <v>1276.8</v>
          </cell>
          <cell r="I194">
            <v>1285</v>
          </cell>
        </row>
        <row r="195">
          <cell r="B195" t="str">
            <v>PABLO LEONEL JOSE SANTANA</v>
          </cell>
          <cell r="C195" t="str">
            <v>AUXILIAR DE GESTOR SOCIAL</v>
          </cell>
          <cell r="D195" t="str">
            <v>DIRECCION DE GESTION SOCIAL Y COMUNITARI</v>
          </cell>
          <cell r="E195">
            <v>42000</v>
          </cell>
          <cell r="F195">
            <v>1205.4000000000001</v>
          </cell>
          <cell r="G195">
            <v>1276.8</v>
          </cell>
          <cell r="I195">
            <v>25</v>
          </cell>
        </row>
        <row r="196">
          <cell r="B196" t="str">
            <v>PEDRO DE LOS SANTOS AYBAL</v>
          </cell>
          <cell r="C196" t="str">
            <v>FACILITADOR MUNICIPAL</v>
          </cell>
          <cell r="D196" t="str">
            <v>DIRECCION DE GESTION SOCIAL Y COMUNITARI</v>
          </cell>
          <cell r="E196">
            <v>35000</v>
          </cell>
          <cell r="F196">
            <v>1004.5</v>
          </cell>
          <cell r="G196">
            <v>1064</v>
          </cell>
          <cell r="I196">
            <v>1944.78</v>
          </cell>
        </row>
        <row r="197">
          <cell r="B197" t="str">
            <v>PEDRO MANZUETA</v>
          </cell>
          <cell r="C197" t="str">
            <v>AUXILIAR</v>
          </cell>
          <cell r="D197" t="str">
            <v>VICEMINISTERIO DE MINAS</v>
          </cell>
          <cell r="E197">
            <v>30000</v>
          </cell>
          <cell r="F197">
            <v>861</v>
          </cell>
          <cell r="G197">
            <v>912</v>
          </cell>
          <cell r="I197">
            <v>3025</v>
          </cell>
        </row>
        <row r="198">
          <cell r="B198" t="str">
            <v>PEDRO TORRES TORRES</v>
          </cell>
          <cell r="C198" t="str">
            <v>AUXILIAR ADMINISTRATIVO (A)</v>
          </cell>
          <cell r="D198" t="str">
            <v>VICEMINISTERIO DE MINAS</v>
          </cell>
          <cell r="E198">
            <v>35000</v>
          </cell>
          <cell r="F198">
            <v>1004.5</v>
          </cell>
          <cell r="G198">
            <v>1064</v>
          </cell>
          <cell r="I198">
            <v>25</v>
          </cell>
        </row>
        <row r="199">
          <cell r="B199" t="str">
            <v>PEDRO URBANO REYNOSO</v>
          </cell>
          <cell r="C199" t="str">
            <v>OBRERO (A)</v>
          </cell>
          <cell r="D199" t="str">
            <v>VICEMINISTERIO DE MINAS</v>
          </cell>
          <cell r="E199">
            <v>20000</v>
          </cell>
          <cell r="F199">
            <v>574</v>
          </cell>
          <cell r="G199">
            <v>608</v>
          </cell>
          <cell r="I199">
            <v>9086.4399999999987</v>
          </cell>
        </row>
        <row r="200">
          <cell r="B200" t="str">
            <v>RAISA JOSE PEREZ</v>
          </cell>
          <cell r="C200" t="str">
            <v>AUXILIAR DE GESTOR SOCIAL</v>
          </cell>
          <cell r="D200" t="str">
            <v>DIRECCION DE GESTION SOCIAL Y COMUNITARI</v>
          </cell>
          <cell r="E200">
            <v>35000</v>
          </cell>
          <cell r="F200">
            <v>1004.5</v>
          </cell>
          <cell r="G200">
            <v>1064</v>
          </cell>
          <cell r="I200">
            <v>6387.35</v>
          </cell>
        </row>
        <row r="201">
          <cell r="B201" t="str">
            <v>RAMON RODRIGUEZ BAUTISTA</v>
          </cell>
          <cell r="C201" t="str">
            <v>SUPERVISOR MANTENIMIENTO</v>
          </cell>
          <cell r="D201" t="str">
            <v>VICEMINISTERIO DE MINAS</v>
          </cell>
          <cell r="E201">
            <v>35000</v>
          </cell>
          <cell r="F201">
            <v>1004.5</v>
          </cell>
          <cell r="G201">
            <v>1064</v>
          </cell>
          <cell r="I201">
            <v>15088.029999999999</v>
          </cell>
        </row>
        <row r="202">
          <cell r="B202" t="str">
            <v>REBECA URE¥A ALVAREZ</v>
          </cell>
          <cell r="C202" t="str">
            <v>ENCARGADO DEPARTAMENTO DE SEGU</v>
          </cell>
          <cell r="D202" t="str">
            <v>VICEMINISTERIO DE MINAS</v>
          </cell>
          <cell r="E202">
            <v>135000</v>
          </cell>
          <cell r="F202">
            <v>3874.5</v>
          </cell>
          <cell r="G202">
            <v>4104</v>
          </cell>
          <cell r="H202">
            <v>20338.240000000002</v>
          </cell>
          <cell r="I202">
            <v>51325</v>
          </cell>
        </row>
        <row r="203">
          <cell r="B203" t="str">
            <v>REYNALDO DIAZ LOPEZ</v>
          </cell>
          <cell r="C203" t="str">
            <v>AUXILIAR DE GESTOR SOCIAL</v>
          </cell>
          <cell r="D203" t="str">
            <v>DIRECCION DE GESTION SOCIAL Y COMUNITARI</v>
          </cell>
          <cell r="E203">
            <v>45000</v>
          </cell>
          <cell r="F203">
            <v>1291.5</v>
          </cell>
          <cell r="G203">
            <v>1368</v>
          </cell>
          <cell r="I203">
            <v>25</v>
          </cell>
        </row>
        <row r="204">
          <cell r="B204" t="str">
            <v>ROSELDY DEL CARMEN MORILLO TINEO</v>
          </cell>
          <cell r="C204" t="str">
            <v>SECRETARIA</v>
          </cell>
          <cell r="D204" t="str">
            <v>DIRECCION DE GESTION SOCIAL Y COMUNITARI</v>
          </cell>
          <cell r="E204">
            <v>50000</v>
          </cell>
          <cell r="F204">
            <v>1435</v>
          </cell>
          <cell r="G204">
            <v>1520</v>
          </cell>
          <cell r="I204">
            <v>25</v>
          </cell>
        </row>
        <row r="205">
          <cell r="B205" t="str">
            <v>ROSELYN HEYAIME MERCEDES BAUTISTA</v>
          </cell>
          <cell r="C205" t="str">
            <v>TECNICO ADMINISTRATIVO</v>
          </cell>
          <cell r="D205" t="str">
            <v>DIRECCION DE PROMOCION MINERA- MEM</v>
          </cell>
          <cell r="E205">
            <v>60000</v>
          </cell>
          <cell r="F205">
            <v>1722</v>
          </cell>
          <cell r="G205">
            <v>1824</v>
          </cell>
          <cell r="H205">
            <v>1441.86</v>
          </cell>
          <cell r="I205">
            <v>25</v>
          </cell>
        </row>
        <row r="206">
          <cell r="B206" t="str">
            <v>SANTA ALVARADO SUERO</v>
          </cell>
          <cell r="C206" t="str">
            <v>OBRERO (A)</v>
          </cell>
          <cell r="D206" t="str">
            <v>VICEMINISTERIO DE MINAS</v>
          </cell>
          <cell r="E206">
            <v>20000</v>
          </cell>
          <cell r="F206">
            <v>574</v>
          </cell>
          <cell r="G206">
            <v>608</v>
          </cell>
          <cell r="I206">
            <v>25</v>
          </cell>
        </row>
        <row r="207">
          <cell r="B207" t="str">
            <v>SEVERIANA ROSARIO SUERO</v>
          </cell>
          <cell r="C207" t="str">
            <v>AUXILIAR ADMINISTRATIVO (A)</v>
          </cell>
          <cell r="D207" t="str">
            <v>DIRECCION DE GESTION SOCIAL Y COMUNITARI</v>
          </cell>
          <cell r="E207">
            <v>42000</v>
          </cell>
          <cell r="F207">
            <v>1205.4000000000001</v>
          </cell>
          <cell r="G207">
            <v>1276.8</v>
          </cell>
          <cell r="I207">
            <v>2125</v>
          </cell>
        </row>
        <row r="208">
          <cell r="B208" t="str">
            <v>SINDY SLEYSY CIPRIAN FEBRILLET</v>
          </cell>
          <cell r="C208" t="str">
            <v>SECRETARIA</v>
          </cell>
          <cell r="D208" t="str">
            <v>VICEMINISTERIO DE MINAS</v>
          </cell>
          <cell r="E208">
            <v>35000</v>
          </cell>
          <cell r="F208">
            <v>1004.5</v>
          </cell>
          <cell r="G208">
            <v>1064</v>
          </cell>
          <cell r="I208">
            <v>11203.63</v>
          </cell>
        </row>
        <row r="209">
          <cell r="B209" t="str">
            <v>TERESA MARIA DE REGLA MOTA ESTEVEZ</v>
          </cell>
          <cell r="C209" t="str">
            <v>ASISTENTE</v>
          </cell>
          <cell r="D209" t="str">
            <v>VICEMINISTERIO DE MINAS</v>
          </cell>
          <cell r="E209">
            <v>70000</v>
          </cell>
          <cell r="F209">
            <v>2009</v>
          </cell>
          <cell r="G209">
            <v>2128</v>
          </cell>
          <cell r="H209">
            <v>4375.6499999999996</v>
          </cell>
          <cell r="I209">
            <v>7181.87</v>
          </cell>
        </row>
        <row r="210">
          <cell r="B210" t="str">
            <v>THELMA YAFANNY ESTEVEZ ACOSTA</v>
          </cell>
          <cell r="C210" t="str">
            <v>ANALISTA ADMINISTRATIVO (A)</v>
          </cell>
          <cell r="D210" t="str">
            <v>VICEMINISTERIO DE MINAS</v>
          </cell>
          <cell r="E210">
            <v>50000</v>
          </cell>
          <cell r="F210">
            <v>1435</v>
          </cell>
          <cell r="G210">
            <v>1520</v>
          </cell>
          <cell r="I210">
            <v>19576.11</v>
          </cell>
        </row>
        <row r="211">
          <cell r="B211" t="str">
            <v>WELIMBER RAMON FABIAN VASQUEZ</v>
          </cell>
          <cell r="C211" t="str">
            <v>AUXILIAR</v>
          </cell>
          <cell r="D211" t="str">
            <v>VICEMINISTERIO DE MINAS</v>
          </cell>
          <cell r="E211">
            <v>30000</v>
          </cell>
          <cell r="F211">
            <v>861</v>
          </cell>
          <cell r="G211">
            <v>912</v>
          </cell>
          <cell r="I211">
            <v>4653.55</v>
          </cell>
        </row>
        <row r="212">
          <cell r="B212" t="str">
            <v>YANKI ANTONIO UCETA</v>
          </cell>
          <cell r="C212" t="str">
            <v>COORDINADOR PROVINCIAL</v>
          </cell>
          <cell r="D212" t="str">
            <v>DIRECCION DE GESTION SOCIAL Y COMUNITARI</v>
          </cell>
          <cell r="E212">
            <v>40000</v>
          </cell>
          <cell r="F212">
            <v>1148</v>
          </cell>
          <cell r="G212">
            <v>1216</v>
          </cell>
          <cell r="H212">
            <v>154.68</v>
          </cell>
          <cell r="I212">
            <v>3544.7799999999997</v>
          </cell>
        </row>
        <row r="213">
          <cell r="B213" t="str">
            <v>YNOSENCIO GALVEZ ROSARIO</v>
          </cell>
          <cell r="C213" t="str">
            <v>AUXILIAR ADMINISTRATIVO (A)</v>
          </cell>
          <cell r="D213" t="str">
            <v>VICEMINISTERIO DE MINAS</v>
          </cell>
          <cell r="E213">
            <v>35000</v>
          </cell>
          <cell r="F213">
            <v>1004.5</v>
          </cell>
          <cell r="G213">
            <v>1064</v>
          </cell>
          <cell r="I213">
            <v>1525</v>
          </cell>
        </row>
        <row r="214">
          <cell r="B214" t="str">
            <v>YOVEIRY ALTAGRACIA JIMENEZ TEJADA</v>
          </cell>
          <cell r="C214" t="str">
            <v>AUXILIAR DE GESTOR SOCIAL</v>
          </cell>
          <cell r="D214" t="str">
            <v>DIRECCION DE GESTION SOCIAL Y COMUNITARI</v>
          </cell>
          <cell r="E214">
            <v>45000</v>
          </cell>
          <cell r="F214">
            <v>1291.5</v>
          </cell>
          <cell r="G214">
            <v>1368</v>
          </cell>
          <cell r="I214">
            <v>6444.78</v>
          </cell>
        </row>
        <row r="215">
          <cell r="B215" t="str">
            <v>YRIS LENIA ALMONTE DE LA ROSA</v>
          </cell>
          <cell r="C215" t="str">
            <v>AUXILIAR DE GESTOR SOCIAL</v>
          </cell>
          <cell r="D215" t="str">
            <v>DIRECCION DE GESTION SOCIAL Y COMUNITARI</v>
          </cell>
          <cell r="E215">
            <v>45000</v>
          </cell>
          <cell r="F215">
            <v>1291.5</v>
          </cell>
          <cell r="G215">
            <v>1368</v>
          </cell>
          <cell r="I215">
            <v>3744.7799999999997</v>
          </cell>
        </row>
        <row r="216">
          <cell r="B216" t="str">
            <v>YULEIDY NAIDELY RINCON MORILLO</v>
          </cell>
          <cell r="C216" t="str">
            <v>AUXILIAR DE GESTOR SOCIAL</v>
          </cell>
          <cell r="D216" t="str">
            <v>DIRECCION DE GESTION SOCIAL Y COMUNITARI</v>
          </cell>
          <cell r="E216">
            <v>35000</v>
          </cell>
          <cell r="F216">
            <v>1004.5</v>
          </cell>
          <cell r="G216">
            <v>1064</v>
          </cell>
          <cell r="I216">
            <v>4495.8899999999994</v>
          </cell>
        </row>
        <row r="217">
          <cell r="B217" t="str">
            <v>ALBA NELY OGANDO MONTERO</v>
          </cell>
          <cell r="C217" t="str">
            <v>CONSERJE</v>
          </cell>
          <cell r="D217" t="str">
            <v>DIVISION DE MAYORDOMIA- MEM</v>
          </cell>
          <cell r="E217">
            <v>30000</v>
          </cell>
          <cell r="F217">
            <v>861</v>
          </cell>
          <cell r="G217">
            <v>912</v>
          </cell>
          <cell r="I217">
            <v>25</v>
          </cell>
        </row>
        <row r="218">
          <cell r="B218" t="str">
            <v>ALEXIS JOSE DOMINGUEZ BATISTA</v>
          </cell>
          <cell r="C218" t="str">
            <v>AUXILIAR ADMINISTRATIVO (A)</v>
          </cell>
          <cell r="D218" t="str">
            <v>VICEMINISTERIO DE ENERGIA ELECTRICA-MEM</v>
          </cell>
          <cell r="E218">
            <v>50000</v>
          </cell>
          <cell r="F218">
            <v>1435</v>
          </cell>
          <cell r="G218">
            <v>1520</v>
          </cell>
          <cell r="H218">
            <v>1854</v>
          </cell>
          <cell r="I218">
            <v>25</v>
          </cell>
        </row>
        <row r="219">
          <cell r="B219" t="str">
            <v>ANGEL MIGUEL REYES HELENA</v>
          </cell>
          <cell r="C219" t="str">
            <v>TECNICO ENERGETICO, MINAS E HI</v>
          </cell>
          <cell r="D219" t="str">
            <v>DEPARTAMENTO DE DIAGNOSTICOS DE AHORRO D</v>
          </cell>
          <cell r="E219">
            <v>65000</v>
          </cell>
          <cell r="F219">
            <v>1865.5</v>
          </cell>
          <cell r="G219">
            <v>1976</v>
          </cell>
          <cell r="H219">
            <v>4427.58</v>
          </cell>
          <cell r="I219">
            <v>8475</v>
          </cell>
        </row>
        <row r="220">
          <cell r="B220" t="str">
            <v>ANTONIO ZURISADAY REYES GOMEZ</v>
          </cell>
          <cell r="C220" t="str">
            <v>LINIERO(A)</v>
          </cell>
          <cell r="D220" t="str">
            <v>DIRECCION DE ELECTRIFICACION RURAL Y SUB</v>
          </cell>
          <cell r="E220">
            <v>50000</v>
          </cell>
          <cell r="F220">
            <v>1435</v>
          </cell>
          <cell r="G220">
            <v>1520</v>
          </cell>
          <cell r="I220">
            <v>25</v>
          </cell>
        </row>
        <row r="221">
          <cell r="B221" t="str">
            <v>ARISTIDES DEL ROSARIO DEL ROSARIO</v>
          </cell>
          <cell r="C221" t="str">
            <v>TECNICO ELECTRICISTA</v>
          </cell>
          <cell r="D221" t="str">
            <v>DIRECCION DE ELECTRIFICACION RURAL Y SUB</v>
          </cell>
          <cell r="E221">
            <v>40000</v>
          </cell>
          <cell r="F221">
            <v>1148</v>
          </cell>
          <cell r="G221">
            <v>1216</v>
          </cell>
          <cell r="I221">
            <v>4825</v>
          </cell>
        </row>
        <row r="222">
          <cell r="B222" t="str">
            <v>BEATRIZ ALFONSECA INIRIO</v>
          </cell>
          <cell r="C222" t="str">
            <v>ASISTENTE</v>
          </cell>
          <cell r="D222" t="str">
            <v>DIRECCION DE ELECTRIFICACION RURAL Y SUB</v>
          </cell>
          <cell r="E222">
            <v>80000</v>
          </cell>
          <cell r="F222">
            <v>2296</v>
          </cell>
          <cell r="G222">
            <v>2432</v>
          </cell>
          <cell r="H222">
            <v>7400.87</v>
          </cell>
          <cell r="I222">
            <v>25</v>
          </cell>
        </row>
        <row r="223">
          <cell r="B223" t="str">
            <v>BETTY SOTO VIÑAS</v>
          </cell>
          <cell r="C223" t="str">
            <v>VICEMINISTRO (A) DE AHORRO ENE</v>
          </cell>
          <cell r="D223" t="str">
            <v>VICEMINISTERIO DE INNOVACION Y TRANSICIO</v>
          </cell>
          <cell r="E223">
            <v>275000</v>
          </cell>
          <cell r="F223">
            <v>7892.5</v>
          </cell>
          <cell r="G223">
            <v>7059.79</v>
          </cell>
          <cell r="H223">
            <v>53594.8</v>
          </cell>
          <cell r="I223">
            <v>25</v>
          </cell>
        </row>
        <row r="224">
          <cell r="B224" t="str">
            <v>BIANCA CRISTINA RODRIGUEZ MAZARA</v>
          </cell>
          <cell r="C224" t="str">
            <v>SECRETARIA</v>
          </cell>
          <cell r="D224" t="str">
            <v>DIRECCION DE PROGRAMAS Y DIFUSION DE LA</v>
          </cell>
          <cell r="E224">
            <v>50000</v>
          </cell>
          <cell r="F224">
            <v>1435</v>
          </cell>
          <cell r="G224">
            <v>1520</v>
          </cell>
          <cell r="I224">
            <v>25</v>
          </cell>
        </row>
        <row r="225">
          <cell r="B225" t="str">
            <v>CARLOS ARAUJO JAPA</v>
          </cell>
          <cell r="C225" t="str">
            <v>LINIERO(A)</v>
          </cell>
          <cell r="D225" t="str">
            <v>DIRECCION DE ELECTRIFICACION RURAL Y SUB</v>
          </cell>
          <cell r="E225">
            <v>55000</v>
          </cell>
          <cell r="F225">
            <v>1578.5</v>
          </cell>
          <cell r="G225">
            <v>1672</v>
          </cell>
          <cell r="H225">
            <v>1530.94</v>
          </cell>
          <cell r="I225">
            <v>25</v>
          </cell>
        </row>
        <row r="226">
          <cell r="B226" t="str">
            <v>CARLOS JEREZ MIRAMBEAUX</v>
          </cell>
          <cell r="C226" t="str">
            <v>SUPERVISOR MANTENIMIENTO</v>
          </cell>
          <cell r="D226" t="str">
            <v>DIRECCION DE ELECTRIFICACION RURAL Y SUB</v>
          </cell>
          <cell r="E226">
            <v>55000</v>
          </cell>
          <cell r="F226">
            <v>1578.5</v>
          </cell>
          <cell r="G226">
            <v>1672</v>
          </cell>
          <cell r="I226">
            <v>17056.68</v>
          </cell>
        </row>
        <row r="227">
          <cell r="B227" t="str">
            <v>CARLOS MANUEL DIAZ SALDAÑA</v>
          </cell>
          <cell r="C227" t="str">
            <v>ELECTRICISTA</v>
          </cell>
          <cell r="D227" t="str">
            <v>DIRECCION DE PARQUE TEMATICO DE ENERGIA</v>
          </cell>
          <cell r="E227">
            <v>50000</v>
          </cell>
          <cell r="F227">
            <v>1435</v>
          </cell>
          <cell r="G227">
            <v>1520</v>
          </cell>
          <cell r="H227">
            <v>1854</v>
          </cell>
          <cell r="I227">
            <v>7691.24</v>
          </cell>
        </row>
        <row r="228">
          <cell r="B228" t="str">
            <v>CARLOS MANUEL HICHES</v>
          </cell>
          <cell r="C228" t="str">
            <v>ASISTENTE TECNICO</v>
          </cell>
          <cell r="D228" t="str">
            <v>DIRECCION DE ELECTRIFICACION RURAL Y SUB</v>
          </cell>
          <cell r="E228">
            <v>40000</v>
          </cell>
          <cell r="F228">
            <v>1148</v>
          </cell>
          <cell r="G228">
            <v>1216</v>
          </cell>
          <cell r="I228">
            <v>1225</v>
          </cell>
        </row>
        <row r="229">
          <cell r="B229" t="str">
            <v>CARMEN RITA FONDEUR DIAZ</v>
          </cell>
          <cell r="C229" t="str">
            <v>ASISTENTE</v>
          </cell>
          <cell r="D229" t="str">
            <v>DIRECCION DE POLITICAS Y SERVICIOS NUCLE</v>
          </cell>
          <cell r="E229">
            <v>70000</v>
          </cell>
          <cell r="F229">
            <v>2009</v>
          </cell>
          <cell r="G229">
            <v>2128</v>
          </cell>
          <cell r="H229">
            <v>5368.48</v>
          </cell>
          <cell r="I229">
            <v>1179.78</v>
          </cell>
        </row>
        <row r="230">
          <cell r="B230" t="str">
            <v>CEFERINO MARTINEZ</v>
          </cell>
          <cell r="C230" t="str">
            <v>AYUDANTE MANTENIMIENTO</v>
          </cell>
          <cell r="D230" t="str">
            <v>DEPARTAMENTO DE MANTENIMIENTO- MEM</v>
          </cell>
          <cell r="E230">
            <v>20000</v>
          </cell>
          <cell r="F230">
            <v>574</v>
          </cell>
          <cell r="G230">
            <v>608</v>
          </cell>
          <cell r="I230">
            <v>125</v>
          </cell>
        </row>
        <row r="231">
          <cell r="B231" t="str">
            <v>CINDY YAMILET HERNANDEZ</v>
          </cell>
          <cell r="C231" t="str">
            <v>SECRETARIA</v>
          </cell>
          <cell r="D231" t="str">
            <v>DIRECCION DE PARQUE TEMATICO DE ENERGIA</v>
          </cell>
          <cell r="E231">
            <v>50000</v>
          </cell>
          <cell r="F231">
            <v>1435</v>
          </cell>
          <cell r="G231">
            <v>1520</v>
          </cell>
          <cell r="I231">
            <v>4382.95</v>
          </cell>
        </row>
        <row r="232">
          <cell r="B232" t="str">
            <v>CLAUDIO VALDEZ RODRIGUEZ</v>
          </cell>
          <cell r="C232" t="str">
            <v>SUPERVISOR (A)</v>
          </cell>
          <cell r="D232" t="str">
            <v>DIRECCION DE ELECTRIFICACION RURAL Y SUB</v>
          </cell>
          <cell r="E232">
            <v>70000</v>
          </cell>
          <cell r="F232">
            <v>2009</v>
          </cell>
          <cell r="G232">
            <v>2128</v>
          </cell>
          <cell r="H232">
            <v>5368.48</v>
          </cell>
          <cell r="I232">
            <v>17528.48</v>
          </cell>
        </row>
        <row r="233">
          <cell r="B233" t="str">
            <v>CRISELDA DE LA ROSA DELGADO</v>
          </cell>
          <cell r="C233" t="str">
            <v>SECRETARIA</v>
          </cell>
          <cell r="D233" t="str">
            <v>DIRECCION DE ELECTRIFICACION RURAL Y SUB</v>
          </cell>
          <cell r="E233">
            <v>35000</v>
          </cell>
          <cell r="F233">
            <v>1004.5</v>
          </cell>
          <cell r="G233">
            <v>1064</v>
          </cell>
          <cell r="I233">
            <v>7105.4699999999993</v>
          </cell>
        </row>
        <row r="234">
          <cell r="B234" t="str">
            <v>CRISTIAN ABAD MENDEZ VALERIO</v>
          </cell>
          <cell r="C234" t="str">
            <v>EBANISTA</v>
          </cell>
          <cell r="D234" t="str">
            <v>DIRECCION DE ELECTRIFICACION RURAL Y SUB</v>
          </cell>
          <cell r="E234">
            <v>55000</v>
          </cell>
          <cell r="F234">
            <v>1578.5</v>
          </cell>
          <cell r="G234">
            <v>1672</v>
          </cell>
          <cell r="H234">
            <v>1530.94</v>
          </cell>
          <cell r="I234">
            <v>25</v>
          </cell>
        </row>
        <row r="235">
          <cell r="B235" t="str">
            <v>DANIEL ASENCIO TURBI</v>
          </cell>
          <cell r="C235" t="str">
            <v>ENC DEP INNOV, APROVISIONAMIEN</v>
          </cell>
          <cell r="D235" t="str">
            <v>DIRECCION DE SEGURIDAD ENERGETICA- MEM</v>
          </cell>
          <cell r="E235">
            <v>135000</v>
          </cell>
          <cell r="F235">
            <v>3874.5</v>
          </cell>
          <cell r="G235">
            <v>4104</v>
          </cell>
          <cell r="H235">
            <v>20338.240000000002</v>
          </cell>
          <cell r="I235">
            <v>25</v>
          </cell>
        </row>
        <row r="236">
          <cell r="B236" t="str">
            <v>DAVID CEPEDA RODRIGUEZ</v>
          </cell>
          <cell r="C236" t="str">
            <v>LINIERO(A)</v>
          </cell>
          <cell r="D236" t="str">
            <v>DIRECCION DE ELECTRIFICACION RURAL Y SUB</v>
          </cell>
          <cell r="E236">
            <v>55000</v>
          </cell>
          <cell r="F236">
            <v>1578.5</v>
          </cell>
          <cell r="G236">
            <v>1672</v>
          </cell>
          <cell r="H236">
            <v>1530.94</v>
          </cell>
          <cell r="I236">
            <v>28296.87</v>
          </cell>
        </row>
        <row r="237">
          <cell r="B237" t="str">
            <v>DIONEYCI DICEN ACOSTA</v>
          </cell>
          <cell r="C237" t="str">
            <v>TECNICO ENERGETICO, MINAS E HI</v>
          </cell>
          <cell r="D237" t="str">
            <v>DEPARTAMENTO DE DIAGNOSTICOS DE AHORRO D</v>
          </cell>
          <cell r="E237">
            <v>65000</v>
          </cell>
          <cell r="F237">
            <v>1865.5</v>
          </cell>
          <cell r="G237">
            <v>1976</v>
          </cell>
          <cell r="I237">
            <v>14975</v>
          </cell>
        </row>
        <row r="238">
          <cell r="B238" t="str">
            <v>DIONISIO PEREZ GONZALEZ</v>
          </cell>
          <cell r="C238" t="str">
            <v>SUPERVISOR (A)</v>
          </cell>
          <cell r="D238" t="str">
            <v>DIRECCION DE ELECTRIFICACION RURAL Y SUB</v>
          </cell>
          <cell r="E238">
            <v>70000</v>
          </cell>
          <cell r="F238">
            <v>2009</v>
          </cell>
          <cell r="G238">
            <v>2128</v>
          </cell>
          <cell r="H238">
            <v>5368.48</v>
          </cell>
          <cell r="I238">
            <v>25</v>
          </cell>
        </row>
        <row r="239">
          <cell r="B239" t="str">
            <v>EDUVIGIS CORONADO ROSARIO</v>
          </cell>
          <cell r="C239" t="str">
            <v>CONSERJE</v>
          </cell>
          <cell r="D239" t="str">
            <v>DIVISION DE MAYORDOMIA- MEM</v>
          </cell>
          <cell r="E239">
            <v>20000</v>
          </cell>
          <cell r="F239">
            <v>574</v>
          </cell>
          <cell r="G239">
            <v>608</v>
          </cell>
          <cell r="I239">
            <v>1125</v>
          </cell>
        </row>
        <row r="240">
          <cell r="B240" t="str">
            <v>EMELY ALEXANDRA MENDEZ CANO</v>
          </cell>
          <cell r="C240" t="str">
            <v>SECRETARIA</v>
          </cell>
          <cell r="D240" t="str">
            <v>VICEMINISTERIO DE ENERGIA ELECTRICA-MEM</v>
          </cell>
          <cell r="E240">
            <v>50000</v>
          </cell>
          <cell r="F240">
            <v>1435</v>
          </cell>
          <cell r="G240">
            <v>1520</v>
          </cell>
          <cell r="I240">
            <v>6174.12</v>
          </cell>
        </row>
        <row r="241">
          <cell r="B241" t="str">
            <v>ERNESTO ACEVEDO PEÑA</v>
          </cell>
          <cell r="C241" t="str">
            <v>COORDINADOR (A)</v>
          </cell>
          <cell r="D241" t="str">
            <v>DIRECCION DE ENERGIA RENOVABLE- MEM</v>
          </cell>
          <cell r="E241">
            <v>100000</v>
          </cell>
          <cell r="F241">
            <v>2870</v>
          </cell>
          <cell r="G241">
            <v>3040</v>
          </cell>
          <cell r="H241">
            <v>12105.37</v>
          </cell>
          <cell r="I241">
            <v>3489.34</v>
          </cell>
        </row>
        <row r="242">
          <cell r="B242" t="str">
            <v>ESPERANZA ESTRELLA RODRIGUEZ</v>
          </cell>
          <cell r="C242" t="str">
            <v>RECEPCIONISTA</v>
          </cell>
          <cell r="D242" t="str">
            <v>DIRECCION DE PARQUE TEMATICO DE ENERGIA</v>
          </cell>
          <cell r="E242">
            <v>42000</v>
          </cell>
          <cell r="F242">
            <v>1205.4000000000001</v>
          </cell>
          <cell r="G242">
            <v>1276.8</v>
          </cell>
          <cell r="I242">
            <v>2044.78</v>
          </cell>
        </row>
        <row r="243">
          <cell r="B243" t="str">
            <v>FAUSTO FRANCISCO DEL CARMEN PEREZ SA</v>
          </cell>
          <cell r="C243" t="str">
            <v>VICEMINISTRO (A) DE SEGURIDAD</v>
          </cell>
          <cell r="D243" t="str">
            <v>VICEMINISTERIO DE SEGURIDAD ENERGETICA E</v>
          </cell>
          <cell r="E243">
            <v>275000</v>
          </cell>
          <cell r="F243">
            <v>7892.5</v>
          </cell>
          <cell r="G243">
            <v>7059.79</v>
          </cell>
          <cell r="H243">
            <v>53594.8</v>
          </cell>
          <cell r="I243">
            <v>25</v>
          </cell>
        </row>
        <row r="244">
          <cell r="B244" t="str">
            <v>FEDERICO ALEXIS DIAZ CEBALLOS</v>
          </cell>
          <cell r="C244" t="str">
            <v>AYUDANTE MANTENIMIENTO</v>
          </cell>
          <cell r="D244" t="str">
            <v>DIRECCION DE ELECTRIFICACION RURAL Y SUB</v>
          </cell>
          <cell r="E244">
            <v>30000</v>
          </cell>
          <cell r="F244">
            <v>861</v>
          </cell>
          <cell r="G244">
            <v>912</v>
          </cell>
          <cell r="I244">
            <v>11457.78</v>
          </cell>
        </row>
        <row r="245">
          <cell r="B245" t="str">
            <v>FELIX ALCIBIADES LUNA ALBERTO</v>
          </cell>
          <cell r="C245" t="str">
            <v>AYUDANTE MANTENIMIENTO</v>
          </cell>
          <cell r="D245" t="str">
            <v>DEPARTAMENTO DE MANTENIMIENTO- MEM</v>
          </cell>
          <cell r="E245">
            <v>30000</v>
          </cell>
          <cell r="F245">
            <v>861</v>
          </cell>
          <cell r="G245">
            <v>912</v>
          </cell>
          <cell r="I245">
            <v>25</v>
          </cell>
        </row>
        <row r="246">
          <cell r="B246" t="str">
            <v>FELIX MARIA REYES GUZMAN</v>
          </cell>
          <cell r="C246" t="str">
            <v>LINIERO(A)</v>
          </cell>
          <cell r="D246" t="str">
            <v>DIRECCION DE ELECTRIFICACION RURAL Y SUB</v>
          </cell>
          <cell r="E246">
            <v>55000</v>
          </cell>
          <cell r="F246">
            <v>1578.5</v>
          </cell>
          <cell r="G246">
            <v>1672</v>
          </cell>
          <cell r="H246">
            <v>1544.87</v>
          </cell>
          <cell r="I246">
            <v>15307.69</v>
          </cell>
        </row>
        <row r="247">
          <cell r="B247" t="str">
            <v>FERNANDO BALBUENA JIMENEZ</v>
          </cell>
          <cell r="C247" t="str">
            <v>LINIERO(A)</v>
          </cell>
          <cell r="D247" t="str">
            <v>DIRECCION DE ELECTRIFICACION RURAL Y SUB</v>
          </cell>
          <cell r="E247">
            <v>50000</v>
          </cell>
          <cell r="F247">
            <v>1435</v>
          </cell>
          <cell r="G247">
            <v>1520</v>
          </cell>
          <cell r="I247">
            <v>1525</v>
          </cell>
        </row>
        <row r="248">
          <cell r="B248" t="str">
            <v>FRANCHESCA CRUZ GARCIA</v>
          </cell>
          <cell r="C248" t="str">
            <v>SECRETARIA EJECUTIVA</v>
          </cell>
          <cell r="D248" t="str">
            <v>DIRECCION DE ELECTRIFICACION RURAL Y SUB</v>
          </cell>
          <cell r="E248">
            <v>45000</v>
          </cell>
          <cell r="F248">
            <v>1291.5</v>
          </cell>
          <cell r="G248">
            <v>1368</v>
          </cell>
          <cell r="I248">
            <v>13975</v>
          </cell>
        </row>
        <row r="249">
          <cell r="B249" t="str">
            <v>FRANCIS RAMIREZ ROSARIO</v>
          </cell>
          <cell r="C249" t="str">
            <v>ELECTRICISTA</v>
          </cell>
          <cell r="D249" t="str">
            <v>DIRECCION DE ELECTRIFICACION RURAL Y SUB</v>
          </cell>
          <cell r="E249">
            <v>50000</v>
          </cell>
          <cell r="F249">
            <v>1435</v>
          </cell>
          <cell r="G249">
            <v>1520</v>
          </cell>
          <cell r="I249">
            <v>25</v>
          </cell>
        </row>
        <row r="250">
          <cell r="B250" t="str">
            <v>GADDIS ENRIQUE CORPORAN SEGURA</v>
          </cell>
          <cell r="C250" t="str">
            <v>VICEMINISTRO (A) DE ENERGIA NU</v>
          </cell>
          <cell r="D250" t="str">
            <v>VICEMINISTERIO DE ENERGIA NUCLEAR</v>
          </cell>
          <cell r="E250">
            <v>275000</v>
          </cell>
          <cell r="F250">
            <v>7892.5</v>
          </cell>
          <cell r="G250">
            <v>7059.79</v>
          </cell>
          <cell r="H250">
            <v>53594.8</v>
          </cell>
          <cell r="I250">
            <v>25</v>
          </cell>
        </row>
        <row r="251">
          <cell r="B251" t="str">
            <v>GERALDO MARTINEZ TAVAREZ</v>
          </cell>
          <cell r="C251" t="str">
            <v>SUPERVISOR ALMACEN</v>
          </cell>
          <cell r="D251" t="str">
            <v>DIRECCION DE ELECTRIFICACION RURAL Y SUB</v>
          </cell>
          <cell r="E251">
            <v>60000</v>
          </cell>
          <cell r="F251">
            <v>1722</v>
          </cell>
          <cell r="G251">
            <v>1824</v>
          </cell>
          <cell r="H251">
            <v>343.99</v>
          </cell>
          <cell r="I251">
            <v>9439.6899999999987</v>
          </cell>
        </row>
        <row r="252">
          <cell r="B252" t="str">
            <v>GOMEZ NUÑEZ JORGE</v>
          </cell>
          <cell r="C252" t="str">
            <v>ENC. DEPARTAMENTO DE PROTECCIO</v>
          </cell>
          <cell r="D252" t="str">
            <v>DEPARTAMENTO DE PROTECCION RADIOLOGICA Y</v>
          </cell>
          <cell r="E252">
            <v>135000</v>
          </cell>
          <cell r="F252">
            <v>3874.5</v>
          </cell>
          <cell r="G252">
            <v>4104</v>
          </cell>
          <cell r="H252">
            <v>20338.240000000002</v>
          </cell>
          <cell r="I252">
            <v>3489.34</v>
          </cell>
        </row>
        <row r="253">
          <cell r="B253" t="str">
            <v>JEANIFFER MICHELL PIMENTEL ALCANTARA</v>
          </cell>
          <cell r="C253" t="str">
            <v>SECRETARIA</v>
          </cell>
          <cell r="D253" t="str">
            <v>VICEMINISTERIO DE INNOVACION Y TRANSICIO</v>
          </cell>
          <cell r="E253">
            <v>65000</v>
          </cell>
          <cell r="F253">
            <v>1865.5</v>
          </cell>
          <cell r="G253">
            <v>1976</v>
          </cell>
          <cell r="H253">
            <v>2852.61</v>
          </cell>
          <cell r="I253">
            <v>5196.45</v>
          </cell>
        </row>
        <row r="254">
          <cell r="B254" t="str">
            <v>JESUS RAMON CRISTOPHER DE JESUS</v>
          </cell>
          <cell r="C254" t="str">
            <v>SUPERVISOR (A)</v>
          </cell>
          <cell r="D254" t="str">
            <v>DIRECCION DE ELECTRIFICACION RURAL Y SUB</v>
          </cell>
          <cell r="E254">
            <v>70000</v>
          </cell>
          <cell r="F254">
            <v>2009</v>
          </cell>
          <cell r="G254">
            <v>2128</v>
          </cell>
          <cell r="H254">
            <v>5368.48</v>
          </cell>
          <cell r="I254">
            <v>2825</v>
          </cell>
        </row>
        <row r="255">
          <cell r="B255" t="str">
            <v>JOSE ANGEL BIENVENIDO JIMENEZ GUTIER</v>
          </cell>
          <cell r="C255" t="str">
            <v>ASISTENTE</v>
          </cell>
          <cell r="D255" t="str">
            <v>DIRECCION DE ELECTRIFICACION RURAL Y SUB</v>
          </cell>
          <cell r="E255">
            <v>60000</v>
          </cell>
          <cell r="F255">
            <v>1722</v>
          </cell>
          <cell r="G255">
            <v>1824</v>
          </cell>
          <cell r="H255">
            <v>343.99</v>
          </cell>
          <cell r="I255">
            <v>1925</v>
          </cell>
        </row>
        <row r="256">
          <cell r="B256" t="str">
            <v>JOSE ANGEL CASTILLO</v>
          </cell>
          <cell r="C256" t="str">
            <v>AYUDANTE</v>
          </cell>
          <cell r="D256" t="str">
            <v>DIRECCION DE ELECTRIFICACION RURAL Y SUB</v>
          </cell>
          <cell r="E256">
            <v>35000</v>
          </cell>
          <cell r="F256">
            <v>1004.5</v>
          </cell>
          <cell r="G256">
            <v>1064</v>
          </cell>
          <cell r="I256">
            <v>5796.43</v>
          </cell>
        </row>
        <row r="257">
          <cell r="B257" t="str">
            <v>JOSE ANTONIO BATISTA PUELLO</v>
          </cell>
          <cell r="C257" t="str">
            <v>LINIERO(A)</v>
          </cell>
          <cell r="D257" t="str">
            <v>DIRECCION DE ELECTRIFICACION RURAL Y SUB</v>
          </cell>
          <cell r="E257">
            <v>50000</v>
          </cell>
          <cell r="F257">
            <v>1435</v>
          </cell>
          <cell r="G257">
            <v>1520</v>
          </cell>
          <cell r="I257">
            <v>4892.4699999999993</v>
          </cell>
        </row>
        <row r="258">
          <cell r="B258" t="str">
            <v>JOSE ANTONIO PEÑA CABRERA</v>
          </cell>
          <cell r="C258" t="str">
            <v>SUPERVISOR MANTENIMIENTO</v>
          </cell>
          <cell r="D258" t="str">
            <v>DEPARTAMENTO DE MANTENIMIENTO- MEM</v>
          </cell>
          <cell r="E258">
            <v>50000</v>
          </cell>
          <cell r="F258">
            <v>1435</v>
          </cell>
          <cell r="G258">
            <v>1520</v>
          </cell>
          <cell r="I258">
            <v>25</v>
          </cell>
        </row>
        <row r="259">
          <cell r="B259" t="str">
            <v>JUAN BELMIN RODRIGUEZ GARCIA</v>
          </cell>
          <cell r="C259" t="str">
            <v>LINIERO(A)</v>
          </cell>
          <cell r="D259" t="str">
            <v>DIRECCION DE ELECTRIFICACION RURAL Y SUB</v>
          </cell>
          <cell r="E259">
            <v>55000</v>
          </cell>
          <cell r="F259">
            <v>1578.5</v>
          </cell>
          <cell r="G259">
            <v>1672</v>
          </cell>
          <cell r="H259">
            <v>1544.87</v>
          </cell>
          <cell r="I259">
            <v>25</v>
          </cell>
        </row>
        <row r="260">
          <cell r="B260" t="str">
            <v>JUAN FERNANDO RODRIGUEZ PICHARDO</v>
          </cell>
          <cell r="C260" t="str">
            <v>LINIERO(A)</v>
          </cell>
          <cell r="D260" t="str">
            <v>DIRECCION DE ELECTRIFICACION RURAL Y SUB</v>
          </cell>
          <cell r="E260">
            <v>50000</v>
          </cell>
          <cell r="F260">
            <v>1435</v>
          </cell>
          <cell r="G260">
            <v>1520</v>
          </cell>
          <cell r="I260">
            <v>9396.4500000000007</v>
          </cell>
        </row>
        <row r="261">
          <cell r="B261" t="str">
            <v>JUAN MANUEL ORTIZ DIAZ</v>
          </cell>
          <cell r="C261" t="str">
            <v>SOLDADOR</v>
          </cell>
          <cell r="D261" t="str">
            <v>DIRECCION DE ELECTRIFICACION RURAL Y SUB</v>
          </cell>
          <cell r="E261">
            <v>50000</v>
          </cell>
          <cell r="F261">
            <v>1435</v>
          </cell>
          <cell r="G261">
            <v>1520</v>
          </cell>
          <cell r="I261">
            <v>25</v>
          </cell>
        </row>
        <row r="262">
          <cell r="B262" t="str">
            <v>JULIO OZUNA DE JESUS</v>
          </cell>
          <cell r="C262" t="str">
            <v>LINIERO(A)</v>
          </cell>
          <cell r="D262" t="str">
            <v>DIRECCION DE ELECTRIFICACION RURAL Y SUB</v>
          </cell>
          <cell r="E262">
            <v>50000</v>
          </cell>
          <cell r="F262">
            <v>1435</v>
          </cell>
          <cell r="G262">
            <v>1520</v>
          </cell>
          <cell r="I262">
            <v>25</v>
          </cell>
        </row>
        <row r="263">
          <cell r="B263" t="str">
            <v>JUNIOR VLADIMIR ROSA</v>
          </cell>
          <cell r="C263" t="str">
            <v>PLOMERO</v>
          </cell>
          <cell r="D263" t="str">
            <v>DEPARTAMENTO DE MANTENIMIENTO- MEM</v>
          </cell>
          <cell r="E263">
            <v>50000</v>
          </cell>
          <cell r="F263">
            <v>1435</v>
          </cell>
          <cell r="G263">
            <v>1520</v>
          </cell>
          <cell r="H263">
            <v>1854</v>
          </cell>
          <cell r="I263">
            <v>2525</v>
          </cell>
        </row>
        <row r="264">
          <cell r="B264" t="str">
            <v>KELVIN JOEL VIDAL ENCARNACION</v>
          </cell>
          <cell r="C264" t="str">
            <v>AUXILIAR ADMINISTRATIVO (A)</v>
          </cell>
          <cell r="D264" t="str">
            <v>VICEMINISTERIO DE ENERGIA ELECTRICA-MEM</v>
          </cell>
          <cell r="E264">
            <v>42000</v>
          </cell>
          <cell r="F264">
            <v>1205.4000000000001</v>
          </cell>
          <cell r="G264">
            <v>1276.8</v>
          </cell>
          <cell r="H264">
            <v>724.92</v>
          </cell>
          <cell r="I264">
            <v>1485</v>
          </cell>
        </row>
        <row r="265">
          <cell r="B265" t="str">
            <v>KIRSSIS PATRICIA FERRERAS PEREZ</v>
          </cell>
          <cell r="C265" t="str">
            <v>ASISTENTE</v>
          </cell>
          <cell r="D265" t="str">
            <v>VICEMINISTERIO DE INNOVACION Y TRANSICIO</v>
          </cell>
          <cell r="E265">
            <v>70000</v>
          </cell>
          <cell r="F265">
            <v>2009</v>
          </cell>
          <cell r="G265">
            <v>2128</v>
          </cell>
          <cell r="H265">
            <v>1993.2</v>
          </cell>
          <cell r="I265">
            <v>7576.78</v>
          </cell>
        </row>
        <row r="266">
          <cell r="B266" t="str">
            <v>LAURA VICTORIA TAVERAS ALVAREZ</v>
          </cell>
          <cell r="C266" t="str">
            <v>SECRETARIA</v>
          </cell>
          <cell r="D266" t="str">
            <v>DIRECCION DE ELECTRIFICACION RURAL Y SUB</v>
          </cell>
          <cell r="E266">
            <v>50000</v>
          </cell>
          <cell r="F266">
            <v>1435</v>
          </cell>
          <cell r="G266">
            <v>1520</v>
          </cell>
          <cell r="H266">
            <v>1854</v>
          </cell>
          <cell r="I266">
            <v>15325</v>
          </cell>
        </row>
        <row r="267">
          <cell r="B267" t="str">
            <v>MAICOL JAVIER CABRERA VASQUEZ</v>
          </cell>
          <cell r="C267" t="str">
            <v>GESTOR DE EDUCACION EN ENERGIA</v>
          </cell>
          <cell r="D267" t="str">
            <v>DIRECCION DE POLITICAS Y SERVICIOS NUCLE</v>
          </cell>
          <cell r="E267">
            <v>65000</v>
          </cell>
          <cell r="F267">
            <v>1865.5</v>
          </cell>
          <cell r="G267">
            <v>1976</v>
          </cell>
          <cell r="H267">
            <v>4427.58</v>
          </cell>
          <cell r="I267">
            <v>2625</v>
          </cell>
        </row>
        <row r="268">
          <cell r="B268" t="str">
            <v>MARITZA ALTAGRACIA VARGAS ROBLES DE</v>
          </cell>
          <cell r="C268" t="str">
            <v>ASISTENTE</v>
          </cell>
          <cell r="D268" t="str">
            <v>VICEMINISTERIO DE ENERGIA ELECTRICA-MEM</v>
          </cell>
          <cell r="E268">
            <v>80000</v>
          </cell>
          <cell r="F268">
            <v>2296</v>
          </cell>
          <cell r="G268">
            <v>2432</v>
          </cell>
          <cell r="H268">
            <v>6482.36</v>
          </cell>
          <cell r="I268">
            <v>12064.56</v>
          </cell>
        </row>
        <row r="269">
          <cell r="B269" t="str">
            <v>NICOLAS REYNOSO LUCIANO</v>
          </cell>
          <cell r="C269" t="str">
            <v>LINIERO(A)</v>
          </cell>
          <cell r="D269" t="str">
            <v>DIRECCION DE ELECTRIFICACION RURAL Y SUB</v>
          </cell>
          <cell r="E269">
            <v>50000</v>
          </cell>
          <cell r="F269">
            <v>1435</v>
          </cell>
          <cell r="G269">
            <v>1520</v>
          </cell>
          <cell r="I269">
            <v>25</v>
          </cell>
        </row>
        <row r="270">
          <cell r="B270" t="str">
            <v>NIXZALIZ SCARLEN PEREZ FERNANDEZ</v>
          </cell>
          <cell r="C270" t="str">
            <v>ASISTENTE</v>
          </cell>
          <cell r="D270" t="str">
            <v>VICEMINISTERIO DE ENERGIA NUCLEAR</v>
          </cell>
          <cell r="E270">
            <v>80000</v>
          </cell>
          <cell r="F270">
            <v>2296</v>
          </cell>
          <cell r="G270">
            <v>2432</v>
          </cell>
          <cell r="I270">
            <v>25</v>
          </cell>
        </row>
        <row r="271">
          <cell r="B271" t="str">
            <v>PAMELA NIN QUELIZ</v>
          </cell>
          <cell r="C271" t="str">
            <v>ASISTENTE</v>
          </cell>
          <cell r="D271" t="str">
            <v>VICEMINISTERIO DE SEGURIDAD ENERGETICA E</v>
          </cell>
          <cell r="E271">
            <v>70000</v>
          </cell>
          <cell r="F271">
            <v>2009</v>
          </cell>
          <cell r="G271">
            <v>2128</v>
          </cell>
          <cell r="H271">
            <v>5368.48</v>
          </cell>
          <cell r="I271">
            <v>25</v>
          </cell>
        </row>
        <row r="272">
          <cell r="B272" t="str">
            <v>PEDRO ANTONIO RAMIREZ TEJEDA</v>
          </cell>
          <cell r="C272" t="str">
            <v>LINIERO(A)</v>
          </cell>
          <cell r="D272" t="str">
            <v>DIRECCION DE ELECTRIFICACION RURAL Y SUB</v>
          </cell>
          <cell r="E272">
            <v>40000</v>
          </cell>
          <cell r="F272">
            <v>1148</v>
          </cell>
          <cell r="G272">
            <v>1216</v>
          </cell>
          <cell r="I272">
            <v>6025</v>
          </cell>
        </row>
        <row r="273">
          <cell r="B273" t="str">
            <v>RAMON ANTONIO RODRIGUEZ MINYETY</v>
          </cell>
          <cell r="C273" t="str">
            <v>LINIERO(A)</v>
          </cell>
          <cell r="D273" t="str">
            <v>DIRECCION DE ELECTRIFICACION RURAL Y SUB</v>
          </cell>
          <cell r="E273">
            <v>55000</v>
          </cell>
          <cell r="F273">
            <v>1578.5</v>
          </cell>
          <cell r="G273">
            <v>1672</v>
          </cell>
          <cell r="H273">
            <v>1530.94</v>
          </cell>
          <cell r="I273">
            <v>12157.46</v>
          </cell>
        </row>
        <row r="274">
          <cell r="B274" t="str">
            <v>RASHELL ANTONIA MENDEZ LORA</v>
          </cell>
          <cell r="C274" t="str">
            <v>SECRETARIA</v>
          </cell>
          <cell r="D274" t="str">
            <v>VICEMINISTERIO DE SEGURIDAD ENERGETICA E</v>
          </cell>
          <cell r="E274">
            <v>50000</v>
          </cell>
          <cell r="F274">
            <v>1435</v>
          </cell>
          <cell r="G274">
            <v>1520</v>
          </cell>
          <cell r="I274">
            <v>8595.98</v>
          </cell>
        </row>
        <row r="275">
          <cell r="B275" t="str">
            <v>RAYMUNDO CUEVAS</v>
          </cell>
          <cell r="C275" t="str">
            <v>AYUDANTE MANTENIMIENTO</v>
          </cell>
          <cell r="D275" t="str">
            <v>DEPARTAMENTO DE MANTENIMIENTO- MEM</v>
          </cell>
          <cell r="E275">
            <v>20000</v>
          </cell>
          <cell r="F275">
            <v>574</v>
          </cell>
          <cell r="G275">
            <v>608</v>
          </cell>
          <cell r="I275">
            <v>25</v>
          </cell>
        </row>
        <row r="276">
          <cell r="B276" t="str">
            <v>RICARDO BIENVENIDO GUERRERO ENCARNAC</v>
          </cell>
          <cell r="C276" t="str">
            <v>VICEMINISTRO DE ENERGIA</v>
          </cell>
          <cell r="D276" t="str">
            <v>VICEMINISTERIO DE ENERGIA ELECTRICA-MEM</v>
          </cell>
          <cell r="E276">
            <v>275000</v>
          </cell>
          <cell r="F276">
            <v>7892.5</v>
          </cell>
          <cell r="G276">
            <v>7059.79</v>
          </cell>
          <cell r="H276">
            <v>53594.8</v>
          </cell>
          <cell r="I276">
            <v>25</v>
          </cell>
        </row>
        <row r="277">
          <cell r="B277" t="str">
            <v>RIGOBERTO PEÑA</v>
          </cell>
          <cell r="C277" t="str">
            <v>LINIERO(A)</v>
          </cell>
          <cell r="D277" t="str">
            <v>DIRECCION DE ELECTRIFICACION RURAL Y SUB</v>
          </cell>
          <cell r="E277">
            <v>50000</v>
          </cell>
          <cell r="F277">
            <v>1435</v>
          </cell>
          <cell r="G277">
            <v>1520</v>
          </cell>
          <cell r="I277">
            <v>25</v>
          </cell>
        </row>
        <row r="278">
          <cell r="B278" t="str">
            <v>ROBERTO DURAN DE JESUS</v>
          </cell>
          <cell r="C278" t="str">
            <v>COORDINADOR (A)</v>
          </cell>
          <cell r="D278" t="str">
            <v>DIRECCION DE PARQUE TEMATICO DE ENERGIA</v>
          </cell>
          <cell r="E278">
            <v>90000</v>
          </cell>
          <cell r="F278">
            <v>2583</v>
          </cell>
          <cell r="G278">
            <v>2736</v>
          </cell>
          <cell r="H278">
            <v>9273.17</v>
          </cell>
          <cell r="I278">
            <v>10902.529999999999</v>
          </cell>
        </row>
        <row r="279">
          <cell r="B279" t="str">
            <v>ROBERTO DURAN OGANDO</v>
          </cell>
          <cell r="C279" t="str">
            <v>LINIERO(A)</v>
          </cell>
          <cell r="D279" t="str">
            <v>DIRECCION DE ELECTRIFICACION RURAL Y SUB</v>
          </cell>
          <cell r="E279">
            <v>55000</v>
          </cell>
          <cell r="F279">
            <v>1578.5</v>
          </cell>
          <cell r="G279">
            <v>1672</v>
          </cell>
          <cell r="H279">
            <v>1530.94</v>
          </cell>
          <cell r="I279">
            <v>5525</v>
          </cell>
        </row>
        <row r="280">
          <cell r="B280" t="str">
            <v>ROSY ARIAS MESON</v>
          </cell>
          <cell r="C280" t="str">
            <v>CONSERJE</v>
          </cell>
          <cell r="D280" t="str">
            <v>DIVISION DE MAYORDOMIA- MEM</v>
          </cell>
          <cell r="E280">
            <v>20000</v>
          </cell>
          <cell r="F280">
            <v>574</v>
          </cell>
          <cell r="G280">
            <v>608</v>
          </cell>
          <cell r="I280">
            <v>3075.07</v>
          </cell>
        </row>
        <row r="281">
          <cell r="B281" t="str">
            <v>RUBER MARTINEZ DE LA CRUZ</v>
          </cell>
          <cell r="C281" t="str">
            <v>AUXILIAR ADMINISTRATIVO (A)</v>
          </cell>
          <cell r="D281" t="str">
            <v>VICEMINISTERIO DE ENERGIA NUCLEAR</v>
          </cell>
          <cell r="E281">
            <v>42000</v>
          </cell>
          <cell r="F281">
            <v>1205.4000000000001</v>
          </cell>
          <cell r="G281">
            <v>1276.8</v>
          </cell>
          <cell r="I281">
            <v>25</v>
          </cell>
        </row>
        <row r="282">
          <cell r="B282" t="str">
            <v>SARAH VALDERYS JOSE RAMIREZ</v>
          </cell>
          <cell r="C282" t="str">
            <v>GESTOR DE PROTOCOLO</v>
          </cell>
          <cell r="D282" t="str">
            <v>DIRECCION DE PARQUE TEMATICO DE ENERGIA</v>
          </cell>
          <cell r="E282">
            <v>60000</v>
          </cell>
          <cell r="F282">
            <v>1722</v>
          </cell>
          <cell r="G282">
            <v>1824</v>
          </cell>
          <cell r="H282">
            <v>343.99</v>
          </cell>
          <cell r="I282">
            <v>10932.39</v>
          </cell>
        </row>
        <row r="283">
          <cell r="B283" t="str">
            <v>SULEIKA NIXZALIZ PEREZ PEREZ</v>
          </cell>
          <cell r="C283" t="str">
            <v>SECRETARIA</v>
          </cell>
          <cell r="D283" t="str">
            <v>DIRECCION DE ELECTRIFICACION RURAL Y SUB</v>
          </cell>
          <cell r="E283">
            <v>42000</v>
          </cell>
          <cell r="F283">
            <v>1205.4000000000001</v>
          </cell>
          <cell r="G283">
            <v>1276.8</v>
          </cell>
          <cell r="I283">
            <v>5065</v>
          </cell>
        </row>
        <row r="284">
          <cell r="B284" t="str">
            <v>TOMAS BIENVENIDO VARONA RAMIREZ</v>
          </cell>
          <cell r="C284" t="str">
            <v>ENCARGADO DEL DEPARTAMENTO DE</v>
          </cell>
          <cell r="D284" t="str">
            <v>DIRECCION DE ENERGIA CONVENCIONAL- MEM</v>
          </cell>
          <cell r="E284">
            <v>130000</v>
          </cell>
          <cell r="F284">
            <v>3731</v>
          </cell>
          <cell r="G284">
            <v>3952</v>
          </cell>
          <cell r="H284">
            <v>19162.12</v>
          </cell>
          <cell r="I284">
            <v>25</v>
          </cell>
        </row>
        <row r="285">
          <cell r="B285" t="str">
            <v>VICTOR GUILLEN ARIAS</v>
          </cell>
          <cell r="C285" t="str">
            <v>GESTOR ENERGETICO</v>
          </cell>
          <cell r="D285" t="str">
            <v>DIRECCION DE POLITICAS DE AHORRO Y EFICI</v>
          </cell>
          <cell r="E285">
            <v>90000</v>
          </cell>
          <cell r="F285">
            <v>2583</v>
          </cell>
          <cell r="G285">
            <v>2736</v>
          </cell>
          <cell r="H285">
            <v>8793.23</v>
          </cell>
          <cell r="I285">
            <v>8364.56</v>
          </cell>
        </row>
        <row r="286">
          <cell r="B286" t="str">
            <v>VILMA NOEMI DEL PILAR CABRERA PEÑA</v>
          </cell>
          <cell r="C286" t="str">
            <v>COORDINADOR DE EVENTOS Y PROTO</v>
          </cell>
          <cell r="D286" t="str">
            <v>DIRECCION DE PARQUE TEMATICO DE ENERGIA</v>
          </cell>
          <cell r="E286">
            <v>75000</v>
          </cell>
          <cell r="F286">
            <v>2152.5</v>
          </cell>
          <cell r="G286">
            <v>2280</v>
          </cell>
          <cell r="H286">
            <v>6309.38</v>
          </cell>
          <cell r="I286">
            <v>10625</v>
          </cell>
        </row>
        <row r="287">
          <cell r="B287" t="str">
            <v>WILSON BENZANT GARCIA</v>
          </cell>
          <cell r="C287" t="str">
            <v>LINIERO(A)</v>
          </cell>
          <cell r="D287" t="str">
            <v>DIRECCION DE ELECTRIFICACION RURAL Y SUB</v>
          </cell>
          <cell r="E287">
            <v>40000</v>
          </cell>
          <cell r="F287">
            <v>1148</v>
          </cell>
          <cell r="G287">
            <v>1216</v>
          </cell>
          <cell r="I287">
            <v>11063.7</v>
          </cell>
        </row>
        <row r="288">
          <cell r="B288" t="str">
            <v>ALTAGRACIA TORRES ESPINO</v>
          </cell>
          <cell r="C288" t="str">
            <v>SECRETARIA</v>
          </cell>
          <cell r="D288" t="str">
            <v>DIRECCION DE INFRAESTRUCTURAS ENERGETICA</v>
          </cell>
          <cell r="E288">
            <v>50000</v>
          </cell>
          <cell r="F288">
            <v>1435</v>
          </cell>
          <cell r="G288">
            <v>1520</v>
          </cell>
          <cell r="I288">
            <v>7791.62</v>
          </cell>
        </row>
        <row r="289">
          <cell r="B289" t="str">
            <v>GABRIELA LANTIGUA DIAZ</v>
          </cell>
          <cell r="C289" t="str">
            <v>ASISTENTE</v>
          </cell>
          <cell r="D289" t="str">
            <v>VICEMINISTERIO DE HIDROCARBUROS</v>
          </cell>
          <cell r="E289">
            <v>112000</v>
          </cell>
          <cell r="F289">
            <v>3214.4</v>
          </cell>
          <cell r="G289">
            <v>3404.8</v>
          </cell>
          <cell r="I289">
            <v>25</v>
          </cell>
        </row>
        <row r="290">
          <cell r="B290" t="str">
            <v>IVETTE ARABELIS REYES MATOS</v>
          </cell>
          <cell r="C290" t="str">
            <v>SECRETARIA</v>
          </cell>
          <cell r="D290" t="str">
            <v>DIRECCION DE EXPLORACION Y PRODUCCION DE</v>
          </cell>
          <cell r="E290">
            <v>50000</v>
          </cell>
          <cell r="F290">
            <v>1435</v>
          </cell>
          <cell r="G290">
            <v>1520</v>
          </cell>
          <cell r="H290">
            <v>1854</v>
          </cell>
          <cell r="I290">
            <v>1525</v>
          </cell>
        </row>
        <row r="291">
          <cell r="B291" t="str">
            <v>LUIS FRANCISCO TORRES MANZUETA</v>
          </cell>
          <cell r="C291" t="str">
            <v>ENC. DEPARTAMENTO TECNICO</v>
          </cell>
          <cell r="D291" t="str">
            <v>DEPARTAMENTO TECNICO DE EXPLORACION HIDR</v>
          </cell>
          <cell r="E291">
            <v>135000</v>
          </cell>
          <cell r="F291">
            <v>3874.5</v>
          </cell>
          <cell r="G291">
            <v>4104</v>
          </cell>
          <cell r="H291">
            <v>20338.240000000002</v>
          </cell>
          <cell r="I291">
            <v>17544.879999999997</v>
          </cell>
        </row>
        <row r="292">
          <cell r="B292" t="str">
            <v>NISAEL DIONISIO DIROCIE MATOS</v>
          </cell>
          <cell r="C292" t="str">
            <v>DIR. REGULACION, IMPORTACION Y</v>
          </cell>
          <cell r="D292" t="str">
            <v>DIRECCION DE EXPLORACION Y PRODUCCION DE</v>
          </cell>
          <cell r="E292">
            <v>200000</v>
          </cell>
          <cell r="F292">
            <v>5740</v>
          </cell>
          <cell r="G292">
            <v>6080</v>
          </cell>
          <cell r="H292">
            <v>35627.870000000003</v>
          </cell>
          <cell r="I292">
            <v>25</v>
          </cell>
        </row>
        <row r="293">
          <cell r="B293" t="str">
            <v>NOEL RAFAEL BAEZ PAREDES</v>
          </cell>
          <cell r="C293" t="str">
            <v>VICEMINISTRO (A) DE HIDROCARBU</v>
          </cell>
          <cell r="D293" t="str">
            <v>VICEMINISTERIO DE HIDROCARBUROS</v>
          </cell>
          <cell r="E293">
            <v>275000</v>
          </cell>
          <cell r="F293">
            <v>7892.5</v>
          </cell>
          <cell r="G293">
            <v>7059.79</v>
          </cell>
          <cell r="H293">
            <v>52634.91</v>
          </cell>
          <cell r="I293">
            <v>3864.56</v>
          </cell>
        </row>
        <row r="294">
          <cell r="B294" t="str">
            <v>PATRIA JAQUEZ BATALDO</v>
          </cell>
          <cell r="C294" t="str">
            <v>ASISTENTE</v>
          </cell>
          <cell r="D294" t="str">
            <v>VICEMINISTERIO DE HIDROCARBUROS</v>
          </cell>
          <cell r="E294">
            <v>92000</v>
          </cell>
          <cell r="F294">
            <v>2640.4</v>
          </cell>
          <cell r="G294">
            <v>2796.8</v>
          </cell>
          <cell r="H294">
            <v>10223.57</v>
          </cell>
          <cell r="I294">
            <v>25</v>
          </cell>
        </row>
        <row r="295">
          <cell r="B295" t="str">
            <v>JOEL JOSE FRIAS MARTINEZ</v>
          </cell>
          <cell r="C295" t="str">
            <v>ANALISTA DE AHORRO Y ENERGETIC</v>
          </cell>
          <cell r="D295" t="str">
            <v>DEPARTAMENTO DE NORMATIVIDAD DE AHORRO D</v>
          </cell>
          <cell r="E295">
            <v>90000</v>
          </cell>
          <cell r="F295">
            <v>2583</v>
          </cell>
          <cell r="G295">
            <v>2736</v>
          </cell>
          <cell r="H295">
            <v>9753.1200000000008</v>
          </cell>
          <cell r="I295">
            <v>4975</v>
          </cell>
        </row>
        <row r="296">
          <cell r="B296" t="str">
            <v>NOEL LEOMIN MEJIA CADENA</v>
          </cell>
          <cell r="C296" t="str">
            <v>ADMINISTRADOR(A) DE REDES Y CO</v>
          </cell>
          <cell r="D296" t="str">
            <v>DEPARTAMENTO DE OPERACIONES TIC- MEM</v>
          </cell>
          <cell r="E296">
            <v>75000</v>
          </cell>
          <cell r="F296">
            <v>2152.5</v>
          </cell>
          <cell r="G296">
            <v>2280</v>
          </cell>
          <cell r="H296">
            <v>6309.38</v>
          </cell>
          <cell r="I296">
            <v>25</v>
          </cell>
        </row>
        <row r="297">
          <cell r="B297" t="str">
            <v>ADRIAN KENNY ACOSTA RAMÍREZ</v>
          </cell>
          <cell r="C297" t="str">
            <v>ANALISTA PROGRAMADOR</v>
          </cell>
          <cell r="D297" t="str">
            <v>DEPARTAMENTO DE DESARROLLO E IMPLEMENTAC</v>
          </cell>
          <cell r="E297">
            <v>85000</v>
          </cell>
          <cell r="F297">
            <v>2439.5</v>
          </cell>
          <cell r="G297">
            <v>2584</v>
          </cell>
          <cell r="H297">
            <v>8576.99</v>
          </cell>
          <cell r="I297">
            <v>25</v>
          </cell>
        </row>
        <row r="298">
          <cell r="B298" t="str">
            <v>AGRIPINO DE JESUS MARTE</v>
          </cell>
          <cell r="C298" t="str">
            <v>ANALISTA LEGAL</v>
          </cell>
          <cell r="D298" t="str">
            <v>DEPARTAMENTO DE LITIGIOS- MEM</v>
          </cell>
          <cell r="E298">
            <v>71000</v>
          </cell>
          <cell r="F298">
            <v>2037.7</v>
          </cell>
          <cell r="G298">
            <v>2158.4</v>
          </cell>
          <cell r="H298">
            <v>5556.66</v>
          </cell>
          <cell r="I298">
            <v>125</v>
          </cell>
        </row>
        <row r="299">
          <cell r="B299" t="str">
            <v>ALBERTO JOSE TAVERAS TAVERAS</v>
          </cell>
          <cell r="C299" t="str">
            <v>PERIODISTA</v>
          </cell>
          <cell r="D299" t="str">
            <v>DEPARTAMENTO DE PRENSA- MEM</v>
          </cell>
          <cell r="E299">
            <v>85000</v>
          </cell>
          <cell r="F299">
            <v>2439.5</v>
          </cell>
          <cell r="G299">
            <v>2584</v>
          </cell>
          <cell r="H299">
            <v>8576.99</v>
          </cell>
          <cell r="I299">
            <v>25</v>
          </cell>
        </row>
        <row r="300">
          <cell r="B300" t="str">
            <v>ALEJANDRO LAUREANO NOVA</v>
          </cell>
          <cell r="C300" t="str">
            <v>COORDINADOR (A)</v>
          </cell>
          <cell r="D300" t="str">
            <v>DIRECCION DE GESTION SOCIAL Y COMUNITARI</v>
          </cell>
          <cell r="E300">
            <v>100000</v>
          </cell>
          <cell r="F300">
            <v>2870</v>
          </cell>
          <cell r="G300">
            <v>3040</v>
          </cell>
          <cell r="H300">
            <v>12105.37</v>
          </cell>
          <cell r="I300">
            <v>25</v>
          </cell>
        </row>
        <row r="301">
          <cell r="B301" t="str">
            <v>ALERDYS ZULEIKA DIAZ MARTE</v>
          </cell>
          <cell r="C301" t="str">
            <v>ENC. RELACIONES PUBLICAS</v>
          </cell>
          <cell r="D301" t="str">
            <v>DEPARTAMENTPO DE RELACIONES PUBLICAS- ME</v>
          </cell>
          <cell r="E301">
            <v>145000</v>
          </cell>
          <cell r="F301">
            <v>4161.5</v>
          </cell>
          <cell r="G301">
            <v>4408</v>
          </cell>
          <cell r="H301">
            <v>22690.49</v>
          </cell>
          <cell r="I301">
            <v>25</v>
          </cell>
        </row>
        <row r="302">
          <cell r="B302" t="str">
            <v>ALEXANDER MARTINEZ BONILLA</v>
          </cell>
          <cell r="C302" t="str">
            <v>PERIODISTA</v>
          </cell>
          <cell r="D302" t="str">
            <v>DEPARTAMENTO DE PRENSA- MEM</v>
          </cell>
          <cell r="E302">
            <v>80000</v>
          </cell>
          <cell r="F302">
            <v>2296</v>
          </cell>
          <cell r="G302">
            <v>2432</v>
          </cell>
          <cell r="H302">
            <v>6482.36</v>
          </cell>
          <cell r="I302">
            <v>3864.56</v>
          </cell>
        </row>
        <row r="303">
          <cell r="B303" t="str">
            <v>ALTAGRACIA TULIA DE LIMA CASADO DISL</v>
          </cell>
          <cell r="C303" t="str">
            <v>ENCARGADO (A)</v>
          </cell>
          <cell r="D303" t="str">
            <v>MINISTERIO DE ENERGIA Y MINAS</v>
          </cell>
          <cell r="E303">
            <v>150000</v>
          </cell>
          <cell r="F303">
            <v>4305</v>
          </cell>
          <cell r="G303">
            <v>4560</v>
          </cell>
          <cell r="H303">
            <v>23866.62</v>
          </cell>
          <cell r="I303">
            <v>25</v>
          </cell>
        </row>
        <row r="304">
          <cell r="B304" t="str">
            <v>AMARILY ALTAGRACIA JIMENEZ ALMONTE</v>
          </cell>
          <cell r="C304" t="str">
            <v>INGENIERO</v>
          </cell>
          <cell r="D304" t="str">
            <v>DIVISION DE PLANTA FISICA- MEM</v>
          </cell>
          <cell r="E304">
            <v>75000</v>
          </cell>
          <cell r="F304">
            <v>2152.5</v>
          </cell>
          <cell r="G304">
            <v>2280</v>
          </cell>
          <cell r="H304">
            <v>6309.38</v>
          </cell>
          <cell r="I304">
            <v>25</v>
          </cell>
        </row>
        <row r="305">
          <cell r="B305" t="str">
            <v>ANA CRISTINA ABREU AYBAR</v>
          </cell>
          <cell r="C305" t="str">
            <v>ANALISTA LEGAL</v>
          </cell>
          <cell r="D305" t="str">
            <v>DIRECCION JURIDICA- MEM</v>
          </cell>
          <cell r="E305">
            <v>75000</v>
          </cell>
          <cell r="F305">
            <v>2152.5</v>
          </cell>
          <cell r="G305">
            <v>2280</v>
          </cell>
          <cell r="H305">
            <v>5925.42</v>
          </cell>
          <cell r="I305">
            <v>1944.78</v>
          </cell>
        </row>
        <row r="306">
          <cell r="B306" t="str">
            <v>ANA ELIZABET CARABALLO PEREZ</v>
          </cell>
          <cell r="C306" t="str">
            <v>ENCARGADO (A)</v>
          </cell>
          <cell r="D306" t="str">
            <v>DIRECCION DE MERCADO ELECTRICO-MEM</v>
          </cell>
          <cell r="E306">
            <v>130000</v>
          </cell>
          <cell r="F306">
            <v>3731</v>
          </cell>
          <cell r="G306">
            <v>3952</v>
          </cell>
          <cell r="H306">
            <v>19162.12</v>
          </cell>
          <cell r="I306">
            <v>5225</v>
          </cell>
        </row>
        <row r="307">
          <cell r="B307" t="str">
            <v>ANA ESTHER BRAZOBAN SOTO</v>
          </cell>
          <cell r="C307" t="str">
            <v>ANALISTA PRESUPUESTO</v>
          </cell>
          <cell r="D307" t="str">
            <v>DEPARTAMENTO DE PRESUPUESTO- MEM</v>
          </cell>
          <cell r="E307">
            <v>75000</v>
          </cell>
          <cell r="F307">
            <v>2152.5</v>
          </cell>
          <cell r="G307">
            <v>2280</v>
          </cell>
          <cell r="H307">
            <v>6309.38</v>
          </cell>
          <cell r="I307">
            <v>3442.5</v>
          </cell>
        </row>
        <row r="308">
          <cell r="B308" t="str">
            <v>ANA PATRICIA BRAZOBAN FERREYRA</v>
          </cell>
          <cell r="C308" t="str">
            <v>ANALISTA DE CALIDAD EN LA GEST</v>
          </cell>
          <cell r="D308" t="str">
            <v>DEPARTAMENTO DE CALIDAD EN LA GESTION-ME</v>
          </cell>
          <cell r="E308">
            <v>80000</v>
          </cell>
          <cell r="F308">
            <v>2296</v>
          </cell>
          <cell r="G308">
            <v>2432</v>
          </cell>
          <cell r="H308">
            <v>4550.55</v>
          </cell>
          <cell r="I308">
            <v>7048.1</v>
          </cell>
        </row>
        <row r="309">
          <cell r="B309" t="str">
            <v>ANDREINA GUZMAN RAMIREZ</v>
          </cell>
          <cell r="C309" t="str">
            <v>ANALISTA DE REVISION Y CONTROL</v>
          </cell>
          <cell r="D309" t="str">
            <v>DIRECCION FINANCIERA- MEM</v>
          </cell>
          <cell r="E309">
            <v>70000</v>
          </cell>
          <cell r="F309">
            <v>2009</v>
          </cell>
          <cell r="G309">
            <v>2128</v>
          </cell>
          <cell r="H309">
            <v>5368.48</v>
          </cell>
          <cell r="I309">
            <v>27368.16</v>
          </cell>
        </row>
        <row r="310">
          <cell r="B310" t="str">
            <v>ANDRY JAVIER HERRERA DE LA ROSA</v>
          </cell>
          <cell r="C310" t="str">
            <v>TECNICO DE COMUNICACIONES</v>
          </cell>
          <cell r="D310" t="str">
            <v>DIRECCION DE COMUNICACIONES- MEM</v>
          </cell>
          <cell r="E310">
            <v>55000</v>
          </cell>
          <cell r="F310">
            <v>1578.5</v>
          </cell>
          <cell r="G310">
            <v>1672</v>
          </cell>
          <cell r="H310">
            <v>2559.6799999999998</v>
          </cell>
          <cell r="I310">
            <v>1675</v>
          </cell>
        </row>
        <row r="311">
          <cell r="B311" t="str">
            <v>ANEUDYS RAMIREZ GUZMAN</v>
          </cell>
          <cell r="C311" t="str">
            <v>TECNICO CONTABILIDAD</v>
          </cell>
          <cell r="D311" t="str">
            <v>DEPARTAMENTO DE CONTABILIDAD- MEM</v>
          </cell>
          <cell r="E311">
            <v>55000</v>
          </cell>
          <cell r="F311">
            <v>1578.5</v>
          </cell>
          <cell r="G311">
            <v>1672</v>
          </cell>
          <cell r="I311">
            <v>25</v>
          </cell>
        </row>
        <row r="312">
          <cell r="B312" t="str">
            <v>ANGEL ESTEBAN RODRIGUEZ COLON</v>
          </cell>
          <cell r="C312" t="str">
            <v>DIR. PROMOCION USO RACIONAL EN</v>
          </cell>
          <cell r="D312" t="str">
            <v>DIRECCION DE PROMOCION DEL USO RACIONAL</v>
          </cell>
          <cell r="E312">
            <v>200000</v>
          </cell>
          <cell r="F312">
            <v>5740</v>
          </cell>
          <cell r="G312">
            <v>6080</v>
          </cell>
          <cell r="H312">
            <v>35627.870000000003</v>
          </cell>
          <cell r="I312">
            <v>25</v>
          </cell>
        </row>
        <row r="313">
          <cell r="B313" t="str">
            <v>ANGEL FELICIANO BELLIARD PEÑA</v>
          </cell>
          <cell r="C313" t="str">
            <v>COORDINADOR REGIONAL</v>
          </cell>
          <cell r="D313" t="str">
            <v>DIRECCION DE ASUNTOS AMBIENTALES-MEM</v>
          </cell>
          <cell r="E313">
            <v>60000</v>
          </cell>
          <cell r="F313">
            <v>1722</v>
          </cell>
          <cell r="G313">
            <v>1824</v>
          </cell>
          <cell r="I313">
            <v>1944.78</v>
          </cell>
        </row>
        <row r="314">
          <cell r="B314" t="str">
            <v>ANGEL LANDIS MERCEDES VALENTIN</v>
          </cell>
          <cell r="C314" t="str">
            <v>ANALISTA DE CALIDAD</v>
          </cell>
          <cell r="D314" t="str">
            <v>DEPARTAMENTO DE CALIDAD EN LA GESTION-ME</v>
          </cell>
          <cell r="E314">
            <v>75000</v>
          </cell>
          <cell r="F314">
            <v>2152.5</v>
          </cell>
          <cell r="G314">
            <v>2280</v>
          </cell>
          <cell r="H314">
            <v>6309.38</v>
          </cell>
          <cell r="I314">
            <v>2275</v>
          </cell>
        </row>
        <row r="315">
          <cell r="B315" t="str">
            <v>ANGELA CRISTINA CUSTODIO FLORENTINO</v>
          </cell>
          <cell r="C315" t="str">
            <v>ENCARGADO (A) DIVISION ARCHIVO</v>
          </cell>
          <cell r="D315" t="str">
            <v>DIVISION DE CORRESPONDENCIA Y ARCHIVO- M</v>
          </cell>
          <cell r="E315">
            <v>115000</v>
          </cell>
          <cell r="F315">
            <v>3300.5</v>
          </cell>
          <cell r="G315">
            <v>3496</v>
          </cell>
          <cell r="H315">
            <v>15153.8</v>
          </cell>
          <cell r="I315">
            <v>27344.78</v>
          </cell>
        </row>
        <row r="316">
          <cell r="B316" t="str">
            <v>ANGELA ESPERANZA CUEVAS CONTRERAS</v>
          </cell>
          <cell r="C316" t="str">
            <v>ENC. DPTO. DE MANTENIMIENTO</v>
          </cell>
          <cell r="D316" t="str">
            <v>DEPARTAMENTO DE MANTENIMIENTO- MEM</v>
          </cell>
          <cell r="E316">
            <v>145000</v>
          </cell>
          <cell r="F316">
            <v>4161.5</v>
          </cell>
          <cell r="G316">
            <v>4408</v>
          </cell>
          <cell r="H316">
            <v>22690.49</v>
          </cell>
          <cell r="I316">
            <v>4625</v>
          </cell>
        </row>
        <row r="317">
          <cell r="B317" t="str">
            <v>ANGELO SMARLIN GONZALEZ</v>
          </cell>
          <cell r="C317" t="str">
            <v>GESTOR SOCIAL</v>
          </cell>
          <cell r="D317" t="str">
            <v>DIRECCION DE GESTION SOCIAL Y COMUNITARI</v>
          </cell>
          <cell r="E317">
            <v>70000</v>
          </cell>
          <cell r="F317">
            <v>2009</v>
          </cell>
          <cell r="G317">
            <v>2128</v>
          </cell>
          <cell r="H317">
            <v>5368.48</v>
          </cell>
          <cell r="I317">
            <v>25</v>
          </cell>
        </row>
        <row r="318">
          <cell r="B318" t="str">
            <v>ANYELINA ANTONIA GUZMAN ARACERA</v>
          </cell>
          <cell r="C318" t="str">
            <v>GESTOR SOCIAL</v>
          </cell>
          <cell r="D318" t="str">
            <v>DIRECCION DE GESTION SOCIAL Y COMUNITARI</v>
          </cell>
          <cell r="E318">
            <v>65000</v>
          </cell>
          <cell r="F318">
            <v>1865.5</v>
          </cell>
          <cell r="G318">
            <v>1976</v>
          </cell>
          <cell r="H318">
            <v>4427.58</v>
          </cell>
          <cell r="I318">
            <v>3375</v>
          </cell>
        </row>
        <row r="319">
          <cell r="B319" t="str">
            <v>ARAFREISY REYNOSO AMPARO</v>
          </cell>
          <cell r="C319" t="str">
            <v>TECNICO DE RECURSOS HUMANOS</v>
          </cell>
          <cell r="D319" t="str">
            <v>DEPARTAMENTO DE ORGANIZACION DEL TRABAJO</v>
          </cell>
          <cell r="E319">
            <v>50000</v>
          </cell>
          <cell r="F319">
            <v>1435</v>
          </cell>
          <cell r="G319">
            <v>1520</v>
          </cell>
          <cell r="I319">
            <v>2625</v>
          </cell>
        </row>
        <row r="320">
          <cell r="B320" t="str">
            <v>ARISLEYDA ALVAREZ AGRAMONTE</v>
          </cell>
          <cell r="C320" t="str">
            <v>ANALISTA</v>
          </cell>
          <cell r="D320" t="str">
            <v>DIRECCION DE ELECTRIFICACION RURAL Y SUB</v>
          </cell>
          <cell r="E320">
            <v>80000</v>
          </cell>
          <cell r="F320">
            <v>2296</v>
          </cell>
          <cell r="G320">
            <v>2432</v>
          </cell>
          <cell r="H320">
            <v>7400.87</v>
          </cell>
          <cell r="I320">
            <v>4025</v>
          </cell>
        </row>
        <row r="321">
          <cell r="B321" t="str">
            <v>ARTURO NUÑEZ DELGADO</v>
          </cell>
          <cell r="C321" t="str">
            <v>OPERADOR (A)</v>
          </cell>
          <cell r="D321" t="str">
            <v>DIRECCION DE ELECTRIFICACION RURAL Y SUB</v>
          </cell>
          <cell r="E321">
            <v>40000</v>
          </cell>
          <cell r="F321">
            <v>1148</v>
          </cell>
          <cell r="G321">
            <v>1216</v>
          </cell>
          <cell r="H321">
            <v>442.65</v>
          </cell>
          <cell r="I321">
            <v>25</v>
          </cell>
        </row>
        <row r="322">
          <cell r="B322" t="str">
            <v>AXSEL ENMANUEL PEREZ TERRERO</v>
          </cell>
          <cell r="C322" t="str">
            <v>SOPORTE TÉCNICO INFORMÁTICO</v>
          </cell>
          <cell r="D322" t="str">
            <v>DEPARTAMENTO DE ADMINISTRACION DEL SERVI</v>
          </cell>
          <cell r="E322">
            <v>55000</v>
          </cell>
          <cell r="F322">
            <v>1578.5</v>
          </cell>
          <cell r="G322">
            <v>1672</v>
          </cell>
          <cell r="I322">
            <v>1675</v>
          </cell>
        </row>
        <row r="323">
          <cell r="B323" t="str">
            <v>BARVARA MIESES VALVERDE</v>
          </cell>
          <cell r="C323" t="str">
            <v>TECNICO CONTABILIDAD</v>
          </cell>
          <cell r="D323" t="str">
            <v>DIVISION DE CUENTAS POR PAGAR- MEM</v>
          </cell>
          <cell r="E323">
            <v>50000</v>
          </cell>
          <cell r="F323">
            <v>1435</v>
          </cell>
          <cell r="G323">
            <v>1520</v>
          </cell>
          <cell r="I323">
            <v>1525</v>
          </cell>
        </row>
        <row r="324">
          <cell r="B324" t="str">
            <v>BASILIO LOPEZ PAULINO</v>
          </cell>
          <cell r="C324" t="str">
            <v>ENC. DIV. ACTIVOS FIJOS</v>
          </cell>
          <cell r="D324" t="str">
            <v>DIVISION DE ACTIVO FIJO- MEM</v>
          </cell>
          <cell r="E324">
            <v>130000</v>
          </cell>
          <cell r="F324">
            <v>3731</v>
          </cell>
          <cell r="G324">
            <v>3952</v>
          </cell>
          <cell r="H324">
            <v>18202.23</v>
          </cell>
          <cell r="I324">
            <v>3964.56</v>
          </cell>
        </row>
        <row r="325">
          <cell r="B325" t="str">
            <v>BAYOAN NORBERTO SOTO GARCIA</v>
          </cell>
          <cell r="C325" t="str">
            <v>ENC. DEP. DE DIAGNOSTICOS DE A</v>
          </cell>
          <cell r="D325" t="str">
            <v>DIRECCION DE POLITICAS DE AHORRO Y EFICI</v>
          </cell>
          <cell r="E325">
            <v>135000</v>
          </cell>
          <cell r="F325">
            <v>3874.5</v>
          </cell>
          <cell r="G325">
            <v>4104</v>
          </cell>
          <cell r="H325">
            <v>20338.240000000002</v>
          </cell>
          <cell r="I325">
            <v>25</v>
          </cell>
        </row>
        <row r="326">
          <cell r="B326" t="str">
            <v>BELKIS KIRUDIS DE LA ALT MARCHENA MA</v>
          </cell>
          <cell r="C326" t="str">
            <v>PERIODISTA</v>
          </cell>
          <cell r="D326" t="str">
            <v>DEPARTAMENTO DE PRENSA- MEM</v>
          </cell>
          <cell r="E326">
            <v>80000</v>
          </cell>
          <cell r="F326">
            <v>2296</v>
          </cell>
          <cell r="G326">
            <v>2432</v>
          </cell>
          <cell r="H326">
            <v>7400.87</v>
          </cell>
          <cell r="I326">
            <v>25</v>
          </cell>
        </row>
        <row r="327">
          <cell r="B327" t="str">
            <v>BERNI ZAHIRI JONES RAMIREZ</v>
          </cell>
          <cell r="C327" t="str">
            <v>ANALISTA FINANCIERA</v>
          </cell>
          <cell r="D327" t="str">
            <v>DIRECCION FINANCIERA- MEM</v>
          </cell>
          <cell r="E327">
            <v>85000</v>
          </cell>
          <cell r="F327">
            <v>2439.5</v>
          </cell>
          <cell r="G327">
            <v>2584</v>
          </cell>
          <cell r="H327">
            <v>8576.99</v>
          </cell>
          <cell r="I327">
            <v>25</v>
          </cell>
        </row>
        <row r="328">
          <cell r="B328" t="str">
            <v>BLAS ANTONIO MATEO ANTIGUA</v>
          </cell>
          <cell r="C328" t="str">
            <v>ANALISTA ECONOMICO Y FINANCIER</v>
          </cell>
          <cell r="D328" t="str">
            <v>DIRECCION DE ANALISIS ECONOMICO Y FINANC</v>
          </cell>
          <cell r="E328">
            <v>80000</v>
          </cell>
          <cell r="F328">
            <v>2296</v>
          </cell>
          <cell r="G328">
            <v>2432</v>
          </cell>
          <cell r="H328">
            <v>7400.87</v>
          </cell>
          <cell r="I328">
            <v>9839.3100000000013</v>
          </cell>
        </row>
        <row r="329">
          <cell r="B329" t="str">
            <v>BRAJANO AUGUSTO ALVARADO RIVAS</v>
          </cell>
          <cell r="C329" t="str">
            <v>FACILITADOR</v>
          </cell>
          <cell r="D329" t="str">
            <v>DIRECCION DE GESTION SOCIAL Y COMUNITARI</v>
          </cell>
          <cell r="E329">
            <v>90000</v>
          </cell>
          <cell r="F329">
            <v>2583</v>
          </cell>
          <cell r="G329">
            <v>2736</v>
          </cell>
          <cell r="I329">
            <v>25</v>
          </cell>
        </row>
        <row r="330">
          <cell r="B330" t="str">
            <v>BRAULIO RAMON MORETA</v>
          </cell>
          <cell r="C330" t="str">
            <v>FACILITADOR PROVINCIAL</v>
          </cell>
          <cell r="D330" t="str">
            <v>DIRECCION DE GESTION SOCIAL Y COMUNITARI</v>
          </cell>
          <cell r="E330">
            <v>40000</v>
          </cell>
          <cell r="F330">
            <v>1148</v>
          </cell>
          <cell r="G330">
            <v>1216</v>
          </cell>
          <cell r="I330">
            <v>4219.1399999999994</v>
          </cell>
        </row>
        <row r="331">
          <cell r="B331" t="str">
            <v>CANDIDO MAMBRU SANTAMARIA</v>
          </cell>
          <cell r="C331" t="str">
            <v>ENCARGADO (A)</v>
          </cell>
          <cell r="D331" t="str">
            <v>DIRECCION FINANCIERA- MEM</v>
          </cell>
          <cell r="E331">
            <v>150000</v>
          </cell>
          <cell r="F331">
            <v>4305</v>
          </cell>
          <cell r="G331">
            <v>4560</v>
          </cell>
          <cell r="H331">
            <v>23386.67</v>
          </cell>
          <cell r="I331">
            <v>43211.61</v>
          </cell>
        </row>
        <row r="332">
          <cell r="B332" t="str">
            <v>CAONABO GUTIERREZ</v>
          </cell>
          <cell r="C332" t="str">
            <v>ASISTENTE DEL DESPACHO</v>
          </cell>
          <cell r="D332" t="str">
            <v>MINISTERIO DE ENERGIA Y MINAS</v>
          </cell>
          <cell r="E332">
            <v>110000</v>
          </cell>
          <cell r="F332">
            <v>3157</v>
          </cell>
          <cell r="G332">
            <v>3344</v>
          </cell>
          <cell r="H332">
            <v>14457.62</v>
          </cell>
          <cell r="I332">
            <v>25799.27</v>
          </cell>
        </row>
        <row r="333">
          <cell r="B333" t="str">
            <v>CARLOS AUGUSTO BERNARD MATEO</v>
          </cell>
          <cell r="C333" t="str">
            <v>WEB MASTER</v>
          </cell>
          <cell r="D333" t="str">
            <v>DEPARTAMENTPO DE RELACIONES PUBLICAS- ME</v>
          </cell>
          <cell r="E333">
            <v>70000</v>
          </cell>
          <cell r="F333">
            <v>2009</v>
          </cell>
          <cell r="G333">
            <v>2128</v>
          </cell>
          <cell r="H333">
            <v>5368.48</v>
          </cell>
          <cell r="I333">
            <v>6255.73</v>
          </cell>
        </row>
        <row r="334">
          <cell r="B334" t="str">
            <v>CARLOS JOSE AQUINO FELIPE</v>
          </cell>
          <cell r="C334" t="str">
            <v>FACILITADOR</v>
          </cell>
          <cell r="D334" t="str">
            <v>DIRECCION DE COMUNICACIONES- MEM</v>
          </cell>
          <cell r="E334">
            <v>85000</v>
          </cell>
          <cell r="F334">
            <v>2439.5</v>
          </cell>
          <cell r="G334">
            <v>2584</v>
          </cell>
          <cell r="H334">
            <v>8576.99</v>
          </cell>
          <cell r="I334">
            <v>5125</v>
          </cell>
        </row>
        <row r="335">
          <cell r="B335" t="str">
            <v>CARLOS MANUEL PICHARDO VALENTIN</v>
          </cell>
          <cell r="C335" t="str">
            <v>COORD. DE PRENSA</v>
          </cell>
          <cell r="D335" t="str">
            <v>DEPARTAMENTO DE PRENSA- MEM</v>
          </cell>
          <cell r="E335">
            <v>70000</v>
          </cell>
          <cell r="F335">
            <v>2009</v>
          </cell>
          <cell r="G335">
            <v>2128</v>
          </cell>
          <cell r="H335">
            <v>5368.48</v>
          </cell>
          <cell r="I335">
            <v>10525</v>
          </cell>
        </row>
        <row r="336">
          <cell r="B336" t="str">
            <v>CARMEN INES DIAZ RODRIGUEZ</v>
          </cell>
          <cell r="C336" t="str">
            <v>TECNICO DE TESORERIA</v>
          </cell>
          <cell r="D336" t="str">
            <v>DEPARTAMENTO DE TESORERIA- MEM</v>
          </cell>
          <cell r="E336">
            <v>50000</v>
          </cell>
          <cell r="F336">
            <v>1435</v>
          </cell>
          <cell r="G336">
            <v>1520</v>
          </cell>
          <cell r="I336">
            <v>6665.51</v>
          </cell>
        </row>
        <row r="337">
          <cell r="B337" t="str">
            <v>CAROLINA DEL MAR RODRIGUEZ PIMENTEL</v>
          </cell>
          <cell r="C337" t="str">
            <v>COORDINADOR (A)</v>
          </cell>
          <cell r="D337" t="str">
            <v>VICEMINISTERIO DE SEGURIDAD ENERGETICA E</v>
          </cell>
          <cell r="E337">
            <v>100000</v>
          </cell>
          <cell r="F337">
            <v>2870</v>
          </cell>
          <cell r="G337">
            <v>3040</v>
          </cell>
          <cell r="H337">
            <v>12105.37</v>
          </cell>
          <cell r="I337">
            <v>25</v>
          </cell>
        </row>
        <row r="338">
          <cell r="B338" t="str">
            <v>CAROLINA ELIZABETH HERNANDEZ BAEZ</v>
          </cell>
          <cell r="C338" t="str">
            <v>DIRECTORA DE PLANIFICACION Y C</v>
          </cell>
          <cell r="D338" t="str">
            <v>DIRECCION DE PLANIFICACION Y DESARROLLO</v>
          </cell>
          <cell r="E338">
            <v>185000</v>
          </cell>
          <cell r="F338">
            <v>5309.5</v>
          </cell>
          <cell r="G338">
            <v>5624</v>
          </cell>
          <cell r="H338">
            <v>32099.49</v>
          </cell>
          <cell r="I338">
            <v>25</v>
          </cell>
        </row>
        <row r="339">
          <cell r="B339" t="str">
            <v>CECILIA PEREZ</v>
          </cell>
          <cell r="C339" t="str">
            <v>ANALISTA DE RECURSOS HUMANOS</v>
          </cell>
          <cell r="D339" t="str">
            <v>DEPARTAMENTO DE ORGANIZACION DEL TRABAJO</v>
          </cell>
          <cell r="E339">
            <v>70000</v>
          </cell>
          <cell r="F339">
            <v>2009</v>
          </cell>
          <cell r="G339">
            <v>2128</v>
          </cell>
          <cell r="H339">
            <v>4600.5600000000004</v>
          </cell>
          <cell r="I339">
            <v>3864.56</v>
          </cell>
        </row>
        <row r="340">
          <cell r="B340" t="str">
            <v>CESAR ANTONIO HAZIM BASSA</v>
          </cell>
          <cell r="C340" t="str">
            <v>ANALISTA DE ENERGIA ELECTRICA</v>
          </cell>
          <cell r="D340" t="str">
            <v>VICEMINISTERIO DE ENERGIA ELECTRICA-MEM</v>
          </cell>
          <cell r="E340">
            <v>100000</v>
          </cell>
          <cell r="F340">
            <v>2870</v>
          </cell>
          <cell r="G340">
            <v>3040</v>
          </cell>
          <cell r="I340">
            <v>25</v>
          </cell>
        </row>
        <row r="341">
          <cell r="B341" t="str">
            <v>CESAR AUGUSTO GARCIA SANTOS</v>
          </cell>
          <cell r="C341" t="str">
            <v>TECNICO EN ARCHIVISTICA</v>
          </cell>
          <cell r="D341" t="str">
            <v>DIVISION DE CORRESPONDENCIA Y ARCHIVO- M</v>
          </cell>
          <cell r="E341">
            <v>40000</v>
          </cell>
          <cell r="F341">
            <v>1148</v>
          </cell>
          <cell r="G341">
            <v>1216</v>
          </cell>
          <cell r="I341">
            <v>10025</v>
          </cell>
        </row>
        <row r="342">
          <cell r="B342" t="str">
            <v>CHARINA ALEXANDRA PEREZ REYES</v>
          </cell>
          <cell r="C342" t="str">
            <v>ANALISTA DE SEGURIDAD Y SALUD</v>
          </cell>
          <cell r="D342" t="str">
            <v>DEPARTAMENTO DE RELACIONES LABORALES Y S</v>
          </cell>
          <cell r="E342">
            <v>75000</v>
          </cell>
          <cell r="F342">
            <v>2152.5</v>
          </cell>
          <cell r="G342">
            <v>2280</v>
          </cell>
          <cell r="H342">
            <v>3386.92</v>
          </cell>
          <cell r="I342">
            <v>25</v>
          </cell>
        </row>
        <row r="343">
          <cell r="B343" t="str">
            <v>CIBELY RAMIREZ SANCHEZ</v>
          </cell>
          <cell r="C343" t="str">
            <v>PERIODISTA</v>
          </cell>
          <cell r="D343" t="str">
            <v>DEPARTAMENTO DE PRENSA- MEM</v>
          </cell>
          <cell r="E343">
            <v>80000</v>
          </cell>
          <cell r="F343">
            <v>2296</v>
          </cell>
          <cell r="G343">
            <v>2432</v>
          </cell>
          <cell r="H343">
            <v>7400.87</v>
          </cell>
          <cell r="I343">
            <v>25</v>
          </cell>
        </row>
        <row r="344">
          <cell r="B344" t="str">
            <v>CINDY ESTHEFANIA NUÑEZ TAPIA</v>
          </cell>
          <cell r="C344" t="str">
            <v>ARQUITECTO (A)</v>
          </cell>
          <cell r="D344" t="str">
            <v>DIRECCION DE ELECTRIFICACION RURAL Y SUB</v>
          </cell>
          <cell r="E344">
            <v>70000</v>
          </cell>
          <cell r="F344">
            <v>2009</v>
          </cell>
          <cell r="G344">
            <v>2128</v>
          </cell>
          <cell r="H344">
            <v>5368.48</v>
          </cell>
          <cell r="I344">
            <v>6325</v>
          </cell>
        </row>
        <row r="345">
          <cell r="B345" t="str">
            <v>CLARA AURORA PUJOLS ABREU</v>
          </cell>
          <cell r="C345" t="str">
            <v>ANALISTA LEGAL</v>
          </cell>
          <cell r="D345" t="str">
            <v>DEPARTAMENTO DE LITIGIOS- MEM</v>
          </cell>
          <cell r="E345">
            <v>80000</v>
          </cell>
          <cell r="F345">
            <v>2296</v>
          </cell>
          <cell r="G345">
            <v>2432</v>
          </cell>
          <cell r="H345">
            <v>7400.87</v>
          </cell>
          <cell r="I345">
            <v>4025</v>
          </cell>
        </row>
        <row r="346">
          <cell r="B346" t="str">
            <v>CLARA MARIA MOSQUEA JIMENEZ</v>
          </cell>
          <cell r="C346" t="str">
            <v>ENCARGADO DIVISION PLANTA FISI</v>
          </cell>
          <cell r="D346" t="str">
            <v>DIVISION DE PLANTA FISICA- MEM</v>
          </cell>
          <cell r="E346">
            <v>110000</v>
          </cell>
          <cell r="F346">
            <v>3157</v>
          </cell>
          <cell r="G346">
            <v>3344</v>
          </cell>
          <cell r="H346">
            <v>13977.67</v>
          </cell>
          <cell r="I346">
            <v>5244.78</v>
          </cell>
        </row>
        <row r="347">
          <cell r="B347" t="str">
            <v>CLAUDIA ANEL PAOLA ALONZO TERRERO</v>
          </cell>
          <cell r="C347" t="str">
            <v>ANALISTA DE CALIDAD EN LA GEST</v>
          </cell>
          <cell r="D347" t="str">
            <v>DEPARTAMENTO DE CALIDAD EN LA GESTION-ME</v>
          </cell>
          <cell r="E347">
            <v>80000</v>
          </cell>
          <cell r="F347">
            <v>2296</v>
          </cell>
          <cell r="G347">
            <v>2432</v>
          </cell>
          <cell r="H347">
            <v>3025.63</v>
          </cell>
          <cell r="I347">
            <v>25</v>
          </cell>
        </row>
        <row r="348">
          <cell r="B348" t="str">
            <v>CLAUDIA MATILDE MENDEZ FERNANDEZ</v>
          </cell>
          <cell r="C348" t="str">
            <v>PERIODISTA</v>
          </cell>
          <cell r="D348" t="str">
            <v>DEPARTAMENTPO DE RELACIONES PUBLICAS- ME</v>
          </cell>
          <cell r="E348">
            <v>85000</v>
          </cell>
          <cell r="F348">
            <v>2439.5</v>
          </cell>
          <cell r="G348">
            <v>2584</v>
          </cell>
          <cell r="H348">
            <v>8003.85</v>
          </cell>
          <cell r="I348">
            <v>25</v>
          </cell>
        </row>
        <row r="349">
          <cell r="B349" t="str">
            <v>CORNELIO ISAIAS MARTINEZ SANTOS</v>
          </cell>
          <cell r="C349" t="str">
            <v>ENC. DEPARTAMENTO DE SERVICIOS</v>
          </cell>
          <cell r="D349" t="str">
            <v>DEPARTAMENTO DE SERVICIOS NUCLEARES Y AS</v>
          </cell>
          <cell r="E349">
            <v>135000</v>
          </cell>
          <cell r="F349">
            <v>3874.5</v>
          </cell>
          <cell r="G349">
            <v>4104</v>
          </cell>
          <cell r="H349">
            <v>19858.3</v>
          </cell>
          <cell r="I349">
            <v>8630.89</v>
          </cell>
        </row>
        <row r="350">
          <cell r="B350" t="str">
            <v>CRISTIAN RAFAEL DE JESUS REYNOSO</v>
          </cell>
          <cell r="C350" t="str">
            <v>FACILITADOR</v>
          </cell>
          <cell r="D350" t="str">
            <v>DIRECCION DE PARQUE TEMATICO DE ENERGIA</v>
          </cell>
          <cell r="E350">
            <v>45000</v>
          </cell>
          <cell r="F350">
            <v>1291.5</v>
          </cell>
          <cell r="G350">
            <v>1368</v>
          </cell>
          <cell r="I350">
            <v>3625.01</v>
          </cell>
        </row>
        <row r="351">
          <cell r="B351" t="str">
            <v>CRISTILEYDI COLON PICHARDO</v>
          </cell>
          <cell r="C351" t="str">
            <v>TECNICO AMBIENTALISTA</v>
          </cell>
          <cell r="D351" t="str">
            <v>DIRECCION DE ASUNTOS AMBIENTALES-MEM</v>
          </cell>
          <cell r="E351">
            <v>60000</v>
          </cell>
          <cell r="F351">
            <v>1722</v>
          </cell>
          <cell r="G351">
            <v>1824</v>
          </cell>
          <cell r="H351">
            <v>651.65</v>
          </cell>
          <cell r="I351">
            <v>25</v>
          </cell>
        </row>
        <row r="352">
          <cell r="B352" t="str">
            <v>CRISTINA DOMINGUEZ VALLEJO</v>
          </cell>
          <cell r="C352" t="str">
            <v>ANALISTA LEGAL</v>
          </cell>
          <cell r="D352" t="str">
            <v>DEPARTAMENTO DE LITIGIOS- MEM</v>
          </cell>
          <cell r="E352">
            <v>80000</v>
          </cell>
          <cell r="F352">
            <v>2296</v>
          </cell>
          <cell r="G352">
            <v>2432</v>
          </cell>
          <cell r="H352">
            <v>7400.87</v>
          </cell>
          <cell r="I352">
            <v>4825</v>
          </cell>
        </row>
        <row r="353">
          <cell r="B353" t="str">
            <v>DAHIANA MENDEZ MONTERO</v>
          </cell>
          <cell r="C353" t="str">
            <v>COORDINADOR DE GESTION SOCIAL</v>
          </cell>
          <cell r="D353" t="str">
            <v>DIRECCION DE GESTION SOCIAL Y COMUNITARI</v>
          </cell>
          <cell r="E353">
            <v>95000</v>
          </cell>
          <cell r="F353">
            <v>2726.5</v>
          </cell>
          <cell r="G353">
            <v>2888</v>
          </cell>
          <cell r="H353">
            <v>10929.24</v>
          </cell>
          <cell r="I353">
            <v>125</v>
          </cell>
        </row>
        <row r="354">
          <cell r="B354" t="str">
            <v>DANAIRE DE JESUS</v>
          </cell>
          <cell r="C354" t="str">
            <v>FACILITADOR</v>
          </cell>
          <cell r="D354" t="str">
            <v>DIRECCION DE PARQUE TEMATICO DE ENERGIA</v>
          </cell>
          <cell r="E354">
            <v>40000</v>
          </cell>
          <cell r="F354">
            <v>1148</v>
          </cell>
          <cell r="G354">
            <v>1216</v>
          </cell>
          <cell r="I354">
            <v>2125</v>
          </cell>
        </row>
        <row r="355">
          <cell r="B355" t="str">
            <v>DANIA NOLASCO GONZALEZ</v>
          </cell>
          <cell r="C355" t="str">
            <v>ENCARGADO DEPARTAMENTO DE REGU</v>
          </cell>
          <cell r="D355" t="str">
            <v>DEPARTAMENTO DE REGULACION HIDROCARBUROS</v>
          </cell>
          <cell r="E355">
            <v>145000</v>
          </cell>
          <cell r="F355">
            <v>4161.5</v>
          </cell>
          <cell r="G355">
            <v>4408</v>
          </cell>
          <cell r="H355">
            <v>22690.49</v>
          </cell>
          <cell r="I355">
            <v>4375</v>
          </cell>
        </row>
        <row r="356">
          <cell r="B356" t="str">
            <v>DANIEL SANTANA PEÑA</v>
          </cell>
          <cell r="C356" t="str">
            <v>ANALISTA DE ENERGIA NUCLEAR</v>
          </cell>
          <cell r="D356" t="str">
            <v>VICEMINISTERIO DE ENERGIA NUCLEAR</v>
          </cell>
          <cell r="E356">
            <v>90000</v>
          </cell>
          <cell r="F356">
            <v>2583</v>
          </cell>
          <cell r="G356">
            <v>2736</v>
          </cell>
          <cell r="H356">
            <v>9753.1200000000008</v>
          </cell>
          <cell r="I356">
            <v>25</v>
          </cell>
        </row>
        <row r="357">
          <cell r="B357" t="str">
            <v>DARIOSKI DIOCELL CASTILLO LLUBERES</v>
          </cell>
          <cell r="C357" t="str">
            <v>TECNICO ENERGETICO, MINAS E HI</v>
          </cell>
          <cell r="D357" t="str">
            <v>DIRECCION DE ENERGIA CONVENCIONAL- MEM</v>
          </cell>
          <cell r="E357">
            <v>70000</v>
          </cell>
          <cell r="F357">
            <v>2009</v>
          </cell>
          <cell r="G357">
            <v>2128</v>
          </cell>
          <cell r="H357">
            <v>5368.48</v>
          </cell>
          <cell r="I357">
            <v>3525</v>
          </cell>
        </row>
        <row r="358">
          <cell r="B358" t="str">
            <v>DARUWIN MATOS HERNANDEZ</v>
          </cell>
          <cell r="C358" t="str">
            <v>SOPORTE TÉCNICO INFORMÁTICO</v>
          </cell>
          <cell r="D358" t="str">
            <v>DEPARTAMENTO DE ADMINISTRACION DEL SERVI</v>
          </cell>
          <cell r="E358">
            <v>50000</v>
          </cell>
          <cell r="F358">
            <v>1435</v>
          </cell>
          <cell r="G358">
            <v>1520</v>
          </cell>
          <cell r="H358">
            <v>1854</v>
          </cell>
          <cell r="I358">
            <v>25</v>
          </cell>
        </row>
        <row r="359">
          <cell r="B359" t="str">
            <v>DAYANNA MARIA ECHAVARRIA RODRIGUEZ</v>
          </cell>
          <cell r="C359" t="str">
            <v>COORDINADOR DE GESTION SOCIAL</v>
          </cell>
          <cell r="D359" t="str">
            <v>DIRECCION DE GESTION SOCIAL Y COMUNITARI</v>
          </cell>
          <cell r="E359">
            <v>95000</v>
          </cell>
          <cell r="F359">
            <v>2726.5</v>
          </cell>
          <cell r="G359">
            <v>2888</v>
          </cell>
          <cell r="I359">
            <v>25</v>
          </cell>
        </row>
        <row r="360">
          <cell r="B360" t="str">
            <v>DELGIS RICARDO MEJIA MEDINA</v>
          </cell>
          <cell r="C360" t="str">
            <v>SOPORTE TÉCNICO INFORMÁTICO</v>
          </cell>
          <cell r="D360" t="str">
            <v>DEPARTAMENTO DE OPERACIONES TIC- MEM</v>
          </cell>
          <cell r="E360">
            <v>50000</v>
          </cell>
          <cell r="F360">
            <v>1435</v>
          </cell>
          <cell r="G360">
            <v>1520</v>
          </cell>
          <cell r="H360">
            <v>1854</v>
          </cell>
          <cell r="I360">
            <v>25</v>
          </cell>
        </row>
        <row r="361">
          <cell r="B361" t="str">
            <v>DIOHANI CALVO JOAQUIN</v>
          </cell>
          <cell r="C361" t="str">
            <v>DIRECTOR DE TECNOLOGIAS DE LA</v>
          </cell>
          <cell r="D361" t="str">
            <v>DIRECCION DE TECNOLOGIAS DE LA INFORMACI</v>
          </cell>
          <cell r="E361">
            <v>185000</v>
          </cell>
          <cell r="F361">
            <v>5309.5</v>
          </cell>
          <cell r="G361">
            <v>5624</v>
          </cell>
          <cell r="H361">
            <v>32099.49</v>
          </cell>
          <cell r="I361">
            <v>25</v>
          </cell>
        </row>
        <row r="362">
          <cell r="B362" t="str">
            <v>DIONIS VLADIMIR OZORIO HERRERA</v>
          </cell>
          <cell r="C362" t="str">
            <v>DIRECTOR DE GESTION SOCIAL COM</v>
          </cell>
          <cell r="D362" t="str">
            <v>DIRECCION DE GESTION SOCIAL Y COMUNITARI</v>
          </cell>
          <cell r="E362">
            <v>185000</v>
          </cell>
          <cell r="F362">
            <v>5309.5</v>
          </cell>
          <cell r="G362">
            <v>5624</v>
          </cell>
          <cell r="H362">
            <v>32099.49</v>
          </cell>
          <cell r="I362">
            <v>9375</v>
          </cell>
        </row>
        <row r="363">
          <cell r="B363" t="str">
            <v>EDDY ESTEVEZ AQUINO</v>
          </cell>
          <cell r="C363" t="str">
            <v>ANALISTA DE ENERGIA NUCLEAR</v>
          </cell>
          <cell r="D363" t="str">
            <v>DIRECCION DE PROGRAMAS Y DIFUSION DE LA</v>
          </cell>
          <cell r="E363">
            <v>90000</v>
          </cell>
          <cell r="F363">
            <v>2583</v>
          </cell>
          <cell r="G363">
            <v>2736</v>
          </cell>
          <cell r="H363">
            <v>9753.1200000000008</v>
          </cell>
          <cell r="I363">
            <v>9025</v>
          </cell>
        </row>
        <row r="364">
          <cell r="B364" t="str">
            <v>EDGAR DEL PILAR SANCHEZ SOSA</v>
          </cell>
          <cell r="C364" t="str">
            <v>ANALISTA FORM., MONITOREO Y EV</v>
          </cell>
          <cell r="D364" t="str">
            <v>DEPARTAMENTO DE FORMULACION, MONITOREO Y</v>
          </cell>
          <cell r="E364">
            <v>75000</v>
          </cell>
          <cell r="F364">
            <v>2152.5</v>
          </cell>
          <cell r="G364">
            <v>2280</v>
          </cell>
          <cell r="H364">
            <v>6309.38</v>
          </cell>
          <cell r="I364">
            <v>5675.74</v>
          </cell>
        </row>
        <row r="365">
          <cell r="B365" t="str">
            <v>EDICKSON ANEUDIS TEJEDA JAVIER</v>
          </cell>
          <cell r="C365" t="str">
            <v>SOPORTE TÉCNICO INFORMÁTICO</v>
          </cell>
          <cell r="D365" t="str">
            <v>DEPARTAMENTO DE ADMINISTRACION DEL SERVI</v>
          </cell>
          <cell r="E365">
            <v>50000</v>
          </cell>
          <cell r="F365">
            <v>1435</v>
          </cell>
          <cell r="G365">
            <v>1520</v>
          </cell>
          <cell r="I365">
            <v>3864.56</v>
          </cell>
        </row>
        <row r="366">
          <cell r="B366" t="str">
            <v>EDISON ACOSTA BURGOS</v>
          </cell>
          <cell r="C366" t="str">
            <v>ANALISTA DE OPERACIONES MINERA</v>
          </cell>
          <cell r="D366" t="str">
            <v>DEPARTAMENTO DE FISCALIZACION MINERA- ME</v>
          </cell>
          <cell r="E366">
            <v>95000</v>
          </cell>
          <cell r="F366">
            <v>2726.5</v>
          </cell>
          <cell r="G366">
            <v>2888</v>
          </cell>
          <cell r="H366">
            <v>10929.24</v>
          </cell>
          <cell r="I366">
            <v>25</v>
          </cell>
        </row>
        <row r="367">
          <cell r="B367" t="str">
            <v>EDITH JEANETTY PAULINO P DE MARMOLEJ</v>
          </cell>
          <cell r="C367" t="str">
            <v>DIRECTOR DE PROGRAMAS Y DIFUSI</v>
          </cell>
          <cell r="D367" t="str">
            <v>DIRECCION DE PROGRAMAS Y DIFUSION DE LA</v>
          </cell>
          <cell r="E367">
            <v>200000</v>
          </cell>
          <cell r="F367">
            <v>5740</v>
          </cell>
          <cell r="G367">
            <v>6080</v>
          </cell>
          <cell r="H367">
            <v>35627.870000000003</v>
          </cell>
          <cell r="I367">
            <v>25</v>
          </cell>
        </row>
        <row r="368">
          <cell r="B368" t="str">
            <v>EDUARDO JOSE MIGUEL GOICO TAVAREZ</v>
          </cell>
          <cell r="C368" t="str">
            <v>COORDINADOR DE ENERGIA ELECTRI</v>
          </cell>
          <cell r="D368" t="str">
            <v>DIRECCION DE MERCADO ELECTRICO-MEM</v>
          </cell>
          <cell r="E368">
            <v>110000</v>
          </cell>
          <cell r="F368">
            <v>3157</v>
          </cell>
          <cell r="G368">
            <v>3344</v>
          </cell>
          <cell r="H368">
            <v>14457.62</v>
          </cell>
          <cell r="I368">
            <v>25</v>
          </cell>
        </row>
        <row r="369">
          <cell r="B369" t="str">
            <v>EDWIN JESUS RAMIREZ TEJEDA</v>
          </cell>
          <cell r="C369" t="str">
            <v>ENC DEP DE SEGURIDAD Y FISCALI</v>
          </cell>
          <cell r="D369" t="str">
            <v>DEPARTAMENTO DE SEGURIDAD Y FISCALIZACIO</v>
          </cell>
          <cell r="E369">
            <v>135000</v>
          </cell>
          <cell r="F369">
            <v>3874.5</v>
          </cell>
          <cell r="G369">
            <v>4104</v>
          </cell>
          <cell r="H369">
            <v>20338.240000000002</v>
          </cell>
          <cell r="I369">
            <v>25</v>
          </cell>
        </row>
        <row r="370">
          <cell r="B370" t="str">
            <v>EFIGENIO MONTILLA ARIAS</v>
          </cell>
          <cell r="C370" t="str">
            <v>ENCARGADO (A) SECCION</v>
          </cell>
          <cell r="D370" t="str">
            <v>DIRECCION DE ELECTRIFICACION RURAL Y SUB</v>
          </cell>
          <cell r="E370">
            <v>70000</v>
          </cell>
          <cell r="F370">
            <v>2009</v>
          </cell>
          <cell r="G370">
            <v>2128</v>
          </cell>
          <cell r="I370">
            <v>1944.78</v>
          </cell>
        </row>
        <row r="371">
          <cell r="B371" t="str">
            <v>ELBIS LUIS SUERO FERNANDEZ</v>
          </cell>
          <cell r="C371" t="str">
            <v>TECNICO</v>
          </cell>
          <cell r="D371" t="str">
            <v>DIRECCION DE ELECTRIFICACION RURAL Y SUB</v>
          </cell>
          <cell r="E371">
            <v>35000</v>
          </cell>
          <cell r="F371">
            <v>1004.5</v>
          </cell>
          <cell r="G371">
            <v>1064</v>
          </cell>
          <cell r="I371">
            <v>12230.86</v>
          </cell>
        </row>
        <row r="372">
          <cell r="B372" t="str">
            <v>ELEYNI MARIA DIAZ FABIAN</v>
          </cell>
          <cell r="C372" t="str">
            <v>ARQUITECTO (A)</v>
          </cell>
          <cell r="D372" t="str">
            <v>DIVISION DE PLANTA FISICA- MEM</v>
          </cell>
          <cell r="E372">
            <v>80000</v>
          </cell>
          <cell r="F372">
            <v>2296</v>
          </cell>
          <cell r="G372">
            <v>2432</v>
          </cell>
          <cell r="H372">
            <v>7400.87</v>
          </cell>
          <cell r="I372">
            <v>4025</v>
          </cell>
        </row>
        <row r="373">
          <cell r="B373" t="str">
            <v>ELVIN SANCHEZ DE LA CRUZ</v>
          </cell>
          <cell r="C373" t="str">
            <v>GESTOR SOCIAL</v>
          </cell>
          <cell r="D373" t="str">
            <v>DIRECCION DE GESTION SOCIAL Y COMUNITARI</v>
          </cell>
          <cell r="E373">
            <v>65000</v>
          </cell>
          <cell r="F373">
            <v>1865.5</v>
          </cell>
          <cell r="G373">
            <v>1976</v>
          </cell>
          <cell r="H373">
            <v>4427.58</v>
          </cell>
          <cell r="I373">
            <v>25</v>
          </cell>
        </row>
        <row r="374">
          <cell r="B374" t="str">
            <v>ELVIS ORLANDO DE LOS SANTOS URBAEZ</v>
          </cell>
          <cell r="C374" t="str">
            <v>COORDINADOR DE MINAS</v>
          </cell>
          <cell r="D374" t="str">
            <v>DIRECCION DE PROMOCION MINERA- MEM</v>
          </cell>
          <cell r="E374">
            <v>90000</v>
          </cell>
          <cell r="F374">
            <v>2583</v>
          </cell>
          <cell r="G374">
            <v>2736</v>
          </cell>
          <cell r="H374">
            <v>9753.1200000000008</v>
          </cell>
          <cell r="I374">
            <v>2725</v>
          </cell>
        </row>
        <row r="375">
          <cell r="B375" t="str">
            <v>EMILIO JOSE PICHARDO RODRIGUEZ</v>
          </cell>
          <cell r="C375" t="str">
            <v>INGENIERO</v>
          </cell>
          <cell r="D375" t="str">
            <v>DIRECCION DE SEGURIDAD ENERGETICA- MEM</v>
          </cell>
          <cell r="E375">
            <v>90000</v>
          </cell>
          <cell r="F375">
            <v>2583</v>
          </cell>
          <cell r="G375">
            <v>2736</v>
          </cell>
          <cell r="H375">
            <v>9753.1200000000008</v>
          </cell>
          <cell r="I375">
            <v>25</v>
          </cell>
        </row>
        <row r="376">
          <cell r="B376" t="str">
            <v>ENGELBERT EDUARDO PEÑA MEDINA</v>
          </cell>
          <cell r="C376" t="str">
            <v>SOPORTE TÉCNICO INFORMÁTICO</v>
          </cell>
          <cell r="D376" t="str">
            <v>DEPARTAMENTO DE ADMINISTRACION DEL SERVI</v>
          </cell>
          <cell r="E376">
            <v>55000</v>
          </cell>
          <cell r="F376">
            <v>1578.5</v>
          </cell>
          <cell r="G376">
            <v>1672</v>
          </cell>
          <cell r="H376">
            <v>2559.6799999999998</v>
          </cell>
          <cell r="I376">
            <v>25</v>
          </cell>
        </row>
        <row r="377">
          <cell r="B377" t="str">
            <v>ENGELS NICOLAS ROMAN PEGUERO</v>
          </cell>
          <cell r="C377" t="str">
            <v>ANALISTA DE REDES SOCIALES</v>
          </cell>
          <cell r="D377" t="str">
            <v>DIRECCION DE COMUNICACIONES- MEM</v>
          </cell>
          <cell r="E377">
            <v>70000</v>
          </cell>
          <cell r="F377">
            <v>2009</v>
          </cell>
          <cell r="G377">
            <v>2128</v>
          </cell>
          <cell r="H377">
            <v>5368.48</v>
          </cell>
          <cell r="I377">
            <v>25</v>
          </cell>
        </row>
        <row r="378">
          <cell r="B378" t="str">
            <v>ENMANUEL FERREIRA PEREZ</v>
          </cell>
          <cell r="C378" t="str">
            <v>SOPORTE TÉCNICO INFORMÁTICO</v>
          </cell>
          <cell r="D378" t="str">
            <v>DIRECCION DE TECNOLOGIAS DE LA INFORMACI</v>
          </cell>
          <cell r="E378">
            <v>50000</v>
          </cell>
          <cell r="F378">
            <v>1435</v>
          </cell>
          <cell r="G378">
            <v>1520</v>
          </cell>
          <cell r="I378">
            <v>3625</v>
          </cell>
        </row>
        <row r="379">
          <cell r="B379" t="str">
            <v>ERICKSON JUNIOR RODRIGUEZ GUERRERO</v>
          </cell>
          <cell r="C379" t="str">
            <v>TECNICO</v>
          </cell>
          <cell r="D379" t="str">
            <v>DIRECCION DE ELECTRIFICACION RURAL Y SUB</v>
          </cell>
          <cell r="E379">
            <v>40000</v>
          </cell>
          <cell r="F379">
            <v>1148</v>
          </cell>
          <cell r="G379">
            <v>1216</v>
          </cell>
          <cell r="I379">
            <v>25</v>
          </cell>
        </row>
        <row r="380">
          <cell r="B380" t="str">
            <v>ERIK RAFAEL DIAZ BELTRE</v>
          </cell>
          <cell r="C380" t="str">
            <v>DIRECTOR DE ELECTRIFICACION RU</v>
          </cell>
          <cell r="D380" t="str">
            <v>DIRECCION DE ELECTRIFICACION RURAL Y SUB</v>
          </cell>
          <cell r="E380">
            <v>200000</v>
          </cell>
          <cell r="F380">
            <v>5740</v>
          </cell>
          <cell r="G380">
            <v>6080</v>
          </cell>
          <cell r="H380">
            <v>35627.870000000003</v>
          </cell>
          <cell r="I380">
            <v>25</v>
          </cell>
        </row>
        <row r="381">
          <cell r="B381" t="str">
            <v>ERIKA PATRICIA SANTANA PEREZ</v>
          </cell>
          <cell r="C381" t="str">
            <v>ENCARGADO (A) DEPTO. RECLUTAMI</v>
          </cell>
          <cell r="D381" t="str">
            <v>DEPARTAMENTO DE RECLUTAMIENTO Y SELECCIO</v>
          </cell>
          <cell r="E381">
            <v>145000</v>
          </cell>
          <cell r="F381">
            <v>4161.5</v>
          </cell>
          <cell r="G381">
            <v>4408</v>
          </cell>
          <cell r="H381">
            <v>22210.55</v>
          </cell>
          <cell r="I381">
            <v>1944.78</v>
          </cell>
        </row>
        <row r="382">
          <cell r="B382" t="str">
            <v>ERIKA YOKASTA TRINIDAD LOPEZ DE RAMI</v>
          </cell>
          <cell r="C382" t="str">
            <v>ENC. DEPTO. DE COMPRAS Y CONTR</v>
          </cell>
          <cell r="D382" t="str">
            <v>DEPARTAMENTO DE COMPRAS Y CONTRATACIONES</v>
          </cell>
          <cell r="E382">
            <v>135000</v>
          </cell>
          <cell r="F382">
            <v>3874.5</v>
          </cell>
          <cell r="G382">
            <v>4104</v>
          </cell>
          <cell r="H382">
            <v>20338.240000000002</v>
          </cell>
          <cell r="I382">
            <v>25</v>
          </cell>
        </row>
        <row r="383">
          <cell r="B383" t="str">
            <v>ESMERLYN TAVERAS DUARTE</v>
          </cell>
          <cell r="C383" t="str">
            <v>GEOLOGO (A)</v>
          </cell>
          <cell r="D383" t="str">
            <v>DEPARTAMENTO TECNICO DE EXPLORACION HIDR</v>
          </cell>
          <cell r="E383">
            <v>90000</v>
          </cell>
          <cell r="F383">
            <v>2583</v>
          </cell>
          <cell r="G383">
            <v>2736</v>
          </cell>
          <cell r="I383">
            <v>25</v>
          </cell>
        </row>
        <row r="384">
          <cell r="B384" t="str">
            <v>ESTEBAN GREN CHALAS</v>
          </cell>
          <cell r="C384" t="str">
            <v>COORDINADOR (A)</v>
          </cell>
          <cell r="D384" t="str">
            <v>DIRECCION DE ELECTRIFICACION RURAL Y SUB</v>
          </cell>
          <cell r="E384">
            <v>70000</v>
          </cell>
          <cell r="F384">
            <v>2009</v>
          </cell>
          <cell r="G384">
            <v>2128</v>
          </cell>
          <cell r="H384">
            <v>5368.48</v>
          </cell>
          <cell r="I384">
            <v>21683.200000000001</v>
          </cell>
        </row>
        <row r="385">
          <cell r="B385" t="str">
            <v>EUGEVEL MAURICIO HERNANDEZ</v>
          </cell>
          <cell r="C385" t="str">
            <v>PARALEGAL</v>
          </cell>
          <cell r="D385" t="str">
            <v>DIRECCION JURIDICA- MEM</v>
          </cell>
          <cell r="E385">
            <v>50000</v>
          </cell>
          <cell r="F385">
            <v>1435</v>
          </cell>
          <cell r="G385">
            <v>1520</v>
          </cell>
          <cell r="H385">
            <v>1854</v>
          </cell>
          <cell r="I385">
            <v>5280.26</v>
          </cell>
        </row>
        <row r="386">
          <cell r="B386" t="str">
            <v>EURIS ALMONTE SANTOS</v>
          </cell>
          <cell r="C386" t="str">
            <v>FACILITADOR PROVINCIAL</v>
          </cell>
          <cell r="D386" t="str">
            <v>DIRECCION DE GESTION SOCIAL Y COMUNITARI</v>
          </cell>
          <cell r="E386">
            <v>35000</v>
          </cell>
          <cell r="F386">
            <v>1004.5</v>
          </cell>
          <cell r="G386">
            <v>1064</v>
          </cell>
          <cell r="I386">
            <v>25</v>
          </cell>
        </row>
        <row r="387">
          <cell r="B387" t="str">
            <v>EVELING MILAGROS CASTILLO CASTILLO</v>
          </cell>
          <cell r="C387" t="str">
            <v>ANALISTA CAPACITACION Y DESARR</v>
          </cell>
          <cell r="D387" t="str">
            <v>DEPARTAMENTO DE EVALUACION DEL DESEMPEÑO</v>
          </cell>
          <cell r="E387">
            <v>80000</v>
          </cell>
          <cell r="F387">
            <v>2296</v>
          </cell>
          <cell r="G387">
            <v>2432</v>
          </cell>
          <cell r="H387">
            <v>7400.87</v>
          </cell>
          <cell r="I387">
            <v>15904.57</v>
          </cell>
        </row>
        <row r="388">
          <cell r="B388" t="str">
            <v>EVELYN YULISSA ALVAREZ CEBALLOS</v>
          </cell>
          <cell r="C388" t="str">
            <v>ENCARGADO PRENSA</v>
          </cell>
          <cell r="D388" t="str">
            <v>DEPARTAMENTO DE PRENSA- MEM</v>
          </cell>
          <cell r="E388">
            <v>145000</v>
          </cell>
          <cell r="F388">
            <v>4161.5</v>
          </cell>
          <cell r="G388">
            <v>4408</v>
          </cell>
          <cell r="H388">
            <v>22690.49</v>
          </cell>
          <cell r="I388">
            <v>25</v>
          </cell>
        </row>
        <row r="389">
          <cell r="B389" t="str">
            <v>FALIANNY LORA ALMONTE</v>
          </cell>
          <cell r="C389" t="str">
            <v>TECNICO ADMINISTRATIVO</v>
          </cell>
          <cell r="D389" t="str">
            <v>DIRECCION FINANCIERA- MEM</v>
          </cell>
          <cell r="E389">
            <v>55000</v>
          </cell>
          <cell r="F389">
            <v>1578.5</v>
          </cell>
          <cell r="G389">
            <v>1672</v>
          </cell>
          <cell r="I389">
            <v>9959.2099999999991</v>
          </cell>
        </row>
        <row r="390">
          <cell r="B390" t="str">
            <v>FELIPE DE LA ROSA CRISOSTOMO</v>
          </cell>
          <cell r="C390" t="str">
            <v>ENFERMERA</v>
          </cell>
          <cell r="D390" t="str">
            <v>DEPARTAMENTO DE RELACIONES LABORALES Y S</v>
          </cell>
          <cell r="E390">
            <v>60000</v>
          </cell>
          <cell r="F390">
            <v>1722</v>
          </cell>
          <cell r="G390">
            <v>1824</v>
          </cell>
          <cell r="H390">
            <v>343.99</v>
          </cell>
          <cell r="I390">
            <v>1925</v>
          </cell>
        </row>
        <row r="391">
          <cell r="B391" t="str">
            <v>FELIX ANTONIO ARIAS GIL</v>
          </cell>
          <cell r="C391" t="str">
            <v>TECNICO DE COMUNICACIONES</v>
          </cell>
          <cell r="D391" t="str">
            <v>DIRECCION DE COMUNICACIONES- MEM</v>
          </cell>
          <cell r="E391">
            <v>55000</v>
          </cell>
          <cell r="F391">
            <v>1578.5</v>
          </cell>
          <cell r="G391">
            <v>1672</v>
          </cell>
          <cell r="H391">
            <v>2271.71</v>
          </cell>
          <cell r="I391">
            <v>1944.78</v>
          </cell>
        </row>
        <row r="392">
          <cell r="B392" t="str">
            <v>FELIX ANTONIO DE PAULA RONDON</v>
          </cell>
          <cell r="C392" t="str">
            <v>ANALISTA DE REVISION Y CONTROL</v>
          </cell>
          <cell r="D392" t="str">
            <v>DIRECCION FINANCIERA- MEM</v>
          </cell>
          <cell r="E392">
            <v>70000</v>
          </cell>
          <cell r="F392">
            <v>2009</v>
          </cell>
          <cell r="G392">
            <v>2128</v>
          </cell>
          <cell r="H392">
            <v>5368.48</v>
          </cell>
          <cell r="I392">
            <v>12727.22</v>
          </cell>
        </row>
        <row r="393">
          <cell r="B393" t="str">
            <v>FERNANDO ANTONIO GARCIA GARCIA</v>
          </cell>
          <cell r="C393" t="str">
            <v>INGENIERO SUPERVISOR</v>
          </cell>
          <cell r="D393" t="str">
            <v>DIRECCION DE ELECTRIFICACION RURAL Y SUB</v>
          </cell>
          <cell r="E393">
            <v>75000</v>
          </cell>
          <cell r="F393">
            <v>2152.5</v>
          </cell>
          <cell r="G393">
            <v>2280</v>
          </cell>
          <cell r="H393">
            <v>6309.38</v>
          </cell>
          <cell r="I393">
            <v>13301.92</v>
          </cell>
        </row>
        <row r="394">
          <cell r="B394" t="str">
            <v>FERNANDO GUANCE CASTILLO</v>
          </cell>
          <cell r="C394" t="str">
            <v>ANALISTA LEGAL</v>
          </cell>
          <cell r="D394" t="str">
            <v>DEPARTAMENTO DE LITIGIOS- MEM</v>
          </cell>
          <cell r="E394">
            <v>75000</v>
          </cell>
          <cell r="F394">
            <v>2152.5</v>
          </cell>
          <cell r="G394">
            <v>2280</v>
          </cell>
          <cell r="I394">
            <v>5851.2800000000007</v>
          </cell>
        </row>
        <row r="395">
          <cell r="B395" t="str">
            <v>FRANCIS ALBERTO ORTIZ</v>
          </cell>
          <cell r="C395" t="str">
            <v>TECNICO</v>
          </cell>
          <cell r="D395" t="str">
            <v>DIRECCION DE ASUNTOS AMBIENTALES-MEM</v>
          </cell>
          <cell r="E395">
            <v>65000</v>
          </cell>
          <cell r="F395">
            <v>1865.5</v>
          </cell>
          <cell r="G395">
            <v>1976</v>
          </cell>
          <cell r="H395">
            <v>4415.2700000000004</v>
          </cell>
          <cell r="I395">
            <v>25</v>
          </cell>
        </row>
        <row r="396">
          <cell r="B396" t="str">
            <v>FRANCIS JOAN ALBERTY PIÑA</v>
          </cell>
          <cell r="C396" t="str">
            <v>TECNICO CONTABILIDAD</v>
          </cell>
          <cell r="D396" t="str">
            <v>DIRECCION FINANCIERA- MEM</v>
          </cell>
          <cell r="E396">
            <v>55000</v>
          </cell>
          <cell r="F396">
            <v>1578.5</v>
          </cell>
          <cell r="G396">
            <v>1672</v>
          </cell>
          <cell r="I396">
            <v>7344.9</v>
          </cell>
        </row>
        <row r="397">
          <cell r="B397" t="str">
            <v>FRANCISCA DEL ROSARIO ROMAN MERCEDES</v>
          </cell>
          <cell r="C397" t="str">
            <v>ANALISTA LEGAL</v>
          </cell>
          <cell r="D397" t="str">
            <v>DIRECCION JURIDICA- MEM</v>
          </cell>
          <cell r="E397">
            <v>75000</v>
          </cell>
          <cell r="F397">
            <v>2152.5</v>
          </cell>
          <cell r="G397">
            <v>2280</v>
          </cell>
          <cell r="I397">
            <v>25</v>
          </cell>
        </row>
        <row r="398">
          <cell r="B398" t="str">
            <v>FRANCISCO ALBERTO FERMIN TEJEDA</v>
          </cell>
          <cell r="C398" t="str">
            <v>ANALISTA DE DATOS ESTADÍSTICOS</v>
          </cell>
          <cell r="D398" t="str">
            <v>DIRECCION DE PROMOCION MINERA- MEM</v>
          </cell>
          <cell r="E398">
            <v>75000</v>
          </cell>
          <cell r="F398">
            <v>2152.5</v>
          </cell>
          <cell r="G398">
            <v>2280</v>
          </cell>
          <cell r="H398">
            <v>6309.38</v>
          </cell>
          <cell r="I398">
            <v>25</v>
          </cell>
        </row>
        <row r="399">
          <cell r="B399" t="str">
            <v>FRANCISCO ANTONIO CACERES NERIS</v>
          </cell>
          <cell r="C399" t="str">
            <v>CORRDINADOR DE SERVICIOS GENER</v>
          </cell>
          <cell r="D399" t="str">
            <v>DEPARTAMENTO DE SERVICIOS GENERALES- MEM</v>
          </cell>
          <cell r="E399">
            <v>80000</v>
          </cell>
          <cell r="F399">
            <v>2296</v>
          </cell>
          <cell r="G399">
            <v>2432</v>
          </cell>
          <cell r="H399">
            <v>7400.87</v>
          </cell>
          <cell r="I399">
            <v>11325</v>
          </cell>
        </row>
        <row r="400">
          <cell r="B400" t="str">
            <v>FRANCISCO ANTONIO DIAZ ROSSO</v>
          </cell>
          <cell r="C400" t="str">
            <v>ENC. DE DOCUMENTACION E INFOMA</v>
          </cell>
          <cell r="D400" t="str">
            <v>DIRECCION DE COMUNICACIONES- MEM</v>
          </cell>
          <cell r="E400">
            <v>145000</v>
          </cell>
          <cell r="F400">
            <v>4161.5</v>
          </cell>
          <cell r="G400">
            <v>4408</v>
          </cell>
          <cell r="H400">
            <v>22690.49</v>
          </cell>
          <cell r="I400">
            <v>25</v>
          </cell>
        </row>
        <row r="401">
          <cell r="B401" t="str">
            <v>FRANCISCO ANTONIO GIL RAMIREZ</v>
          </cell>
          <cell r="C401" t="str">
            <v>SOPORTE TÉCNICO INFORMÁTICO</v>
          </cell>
          <cell r="D401" t="str">
            <v>DIRECCION DE TECNOLOGIAS DE LA INFORMACI</v>
          </cell>
          <cell r="E401">
            <v>50000</v>
          </cell>
          <cell r="F401">
            <v>1435</v>
          </cell>
          <cell r="G401">
            <v>1520</v>
          </cell>
          <cell r="I401">
            <v>12669.32</v>
          </cell>
        </row>
        <row r="402">
          <cell r="B402" t="str">
            <v>FRANCISCO JOSE REYNOSO GUZMAN</v>
          </cell>
          <cell r="C402" t="str">
            <v>COORDINADOR PROVINCIAL</v>
          </cell>
          <cell r="D402" t="str">
            <v>DIRECCION DE GESTION SOCIAL Y COMUNITARI</v>
          </cell>
          <cell r="E402">
            <v>50000</v>
          </cell>
          <cell r="F402">
            <v>1435</v>
          </cell>
          <cell r="G402">
            <v>1520</v>
          </cell>
          <cell r="H402">
            <v>1854</v>
          </cell>
          <cell r="I402">
            <v>25</v>
          </cell>
        </row>
        <row r="403">
          <cell r="B403" t="str">
            <v>FRANCISCO OZORIA BURGOS</v>
          </cell>
          <cell r="C403" t="str">
            <v>SUPERVISOR (A)</v>
          </cell>
          <cell r="D403" t="str">
            <v>DIRECCION DE ELECTRIFICACION RURAL Y SUB</v>
          </cell>
          <cell r="E403">
            <v>80000</v>
          </cell>
          <cell r="F403">
            <v>2296</v>
          </cell>
          <cell r="G403">
            <v>2432</v>
          </cell>
          <cell r="H403">
            <v>7400.87</v>
          </cell>
          <cell r="I403">
            <v>15837.27</v>
          </cell>
        </row>
        <row r="404">
          <cell r="B404" t="str">
            <v>FRANK ANDRES MESA BURGOS</v>
          </cell>
          <cell r="C404" t="str">
            <v>SOPORTE TÉCNICO INFORMÁTICO</v>
          </cell>
          <cell r="D404" t="str">
            <v>DEPARTAMENTO DE ADMINISTRACION DEL SERVI</v>
          </cell>
          <cell r="E404">
            <v>50000</v>
          </cell>
          <cell r="F404">
            <v>1435</v>
          </cell>
          <cell r="G404">
            <v>1520</v>
          </cell>
          <cell r="I404">
            <v>3864.56</v>
          </cell>
        </row>
        <row r="405">
          <cell r="B405" t="str">
            <v>FREDDY BENJAMIN ROSARIO MORALES</v>
          </cell>
          <cell r="C405" t="str">
            <v>TECNICO ADMINISTRATIVO</v>
          </cell>
          <cell r="D405" t="str">
            <v>DIRECCION ADMINISTRATIVO- MEM</v>
          </cell>
          <cell r="E405">
            <v>55000</v>
          </cell>
          <cell r="F405">
            <v>1578.5</v>
          </cell>
          <cell r="G405">
            <v>1672</v>
          </cell>
          <cell r="H405">
            <v>2559.6799999999998</v>
          </cell>
          <cell r="I405">
            <v>1675</v>
          </cell>
        </row>
        <row r="406">
          <cell r="B406" t="str">
            <v>FRENYI WILSON GUEVARA PEREZ</v>
          </cell>
          <cell r="C406" t="str">
            <v>ANALISTA DE SISTEMAS INFORMÁTI</v>
          </cell>
          <cell r="D406" t="str">
            <v>DEPARTAMENTO DE DESARROLLO E IMPLEMENTAC</v>
          </cell>
          <cell r="E406">
            <v>75000</v>
          </cell>
          <cell r="F406">
            <v>2152.5</v>
          </cell>
          <cell r="G406">
            <v>2280</v>
          </cell>
          <cell r="H406">
            <v>6309.38</v>
          </cell>
          <cell r="I406">
            <v>25</v>
          </cell>
        </row>
        <row r="407">
          <cell r="B407" t="str">
            <v>GABRIEL ARTURO VASQUEZ DE LEON</v>
          </cell>
          <cell r="C407" t="str">
            <v>GEOLOGO (A)</v>
          </cell>
          <cell r="D407" t="str">
            <v>DEPARTAMENTO TECNICO DE EXPLORACION HIDR</v>
          </cell>
          <cell r="E407">
            <v>85000</v>
          </cell>
          <cell r="F407">
            <v>2439.5</v>
          </cell>
          <cell r="G407">
            <v>2584</v>
          </cell>
          <cell r="H407">
            <v>8576.99</v>
          </cell>
          <cell r="I407">
            <v>25</v>
          </cell>
        </row>
        <row r="408">
          <cell r="B408" t="str">
            <v>GAIVI JOSEFINA PEÑA CARABALLO</v>
          </cell>
          <cell r="C408" t="str">
            <v>ANALISTA DE RELACIONES LABORAL</v>
          </cell>
          <cell r="D408" t="str">
            <v>DEPARTAMENTO DE RELACIONES LABORALES Y S</v>
          </cell>
          <cell r="E408">
            <v>70000</v>
          </cell>
          <cell r="F408">
            <v>2009</v>
          </cell>
          <cell r="G408">
            <v>2128</v>
          </cell>
          <cell r="H408">
            <v>5368.48</v>
          </cell>
          <cell r="I408">
            <v>6734.57</v>
          </cell>
        </row>
        <row r="409">
          <cell r="B409" t="str">
            <v>GEOVANNY INDIRA MAZARA MUÑOZ</v>
          </cell>
          <cell r="C409" t="str">
            <v>ENC. DPTO. ADMINISTRACIÓN PROY</v>
          </cell>
          <cell r="D409" t="str">
            <v>DEPARTAMENTO DE ADMINISTRACION DE PROYEC</v>
          </cell>
          <cell r="E409">
            <v>150000</v>
          </cell>
          <cell r="F409">
            <v>4305</v>
          </cell>
          <cell r="G409">
            <v>4560</v>
          </cell>
          <cell r="H409">
            <v>22906.73</v>
          </cell>
          <cell r="I409">
            <v>3864.56</v>
          </cell>
        </row>
        <row r="410">
          <cell r="B410" t="str">
            <v>GERALDO RADHAME MIESES GIRON</v>
          </cell>
          <cell r="C410" t="str">
            <v>FACILITADOR PROVINCIAL</v>
          </cell>
          <cell r="D410" t="str">
            <v>DIRECCION DE GESTION SOCIAL Y COMUNITARI</v>
          </cell>
          <cell r="E410">
            <v>35000</v>
          </cell>
          <cell r="F410">
            <v>1004.5</v>
          </cell>
          <cell r="G410">
            <v>1064</v>
          </cell>
          <cell r="I410">
            <v>7046.09</v>
          </cell>
        </row>
        <row r="411">
          <cell r="B411" t="str">
            <v>GILDARIS MONTILLA CHALAS</v>
          </cell>
          <cell r="C411" t="str">
            <v>COORDINADOR PROVINCIAL</v>
          </cell>
          <cell r="D411" t="str">
            <v>DIRECCION DE GESTION SOCIAL Y COMUNITARI</v>
          </cell>
          <cell r="E411">
            <v>45000</v>
          </cell>
          <cell r="F411">
            <v>1291.5</v>
          </cell>
          <cell r="G411">
            <v>1368</v>
          </cell>
          <cell r="H411">
            <v>1148.33</v>
          </cell>
          <cell r="I411">
            <v>9991.5400000000009</v>
          </cell>
        </row>
        <row r="412">
          <cell r="B412" t="str">
            <v>GILSA PEREZ DE LOS SANTOS</v>
          </cell>
          <cell r="C412" t="str">
            <v>COORDINADOR DE HIDROCARBUROS</v>
          </cell>
          <cell r="D412" t="str">
            <v>DIRECCION DE EXPLORACION Y PRODUCCION DE</v>
          </cell>
          <cell r="E412">
            <v>90000</v>
          </cell>
          <cell r="F412">
            <v>2583</v>
          </cell>
          <cell r="G412">
            <v>2736</v>
          </cell>
          <cell r="I412">
            <v>2725</v>
          </cell>
        </row>
        <row r="413">
          <cell r="B413" t="str">
            <v>GISELA CORONADO CRUZ</v>
          </cell>
          <cell r="C413" t="str">
            <v>GEOLOGO (A)</v>
          </cell>
          <cell r="D413" t="str">
            <v>DEPARTAMENTO DE REGULACION MINERA- MEM</v>
          </cell>
          <cell r="E413">
            <v>90000</v>
          </cell>
          <cell r="F413">
            <v>2583</v>
          </cell>
          <cell r="G413">
            <v>2736</v>
          </cell>
          <cell r="H413">
            <v>9753.1200000000008</v>
          </cell>
          <cell r="I413">
            <v>9025</v>
          </cell>
        </row>
        <row r="414">
          <cell r="B414" t="str">
            <v>GISELLE MARIA AYBAR MARTINEZ</v>
          </cell>
          <cell r="C414" t="str">
            <v>ANALISTA DE REDES SOCIALES</v>
          </cell>
          <cell r="D414" t="str">
            <v>DIRECCION DE COMUNICACIONES- MEM</v>
          </cell>
          <cell r="E414">
            <v>70000</v>
          </cell>
          <cell r="F414">
            <v>2009</v>
          </cell>
          <cell r="G414">
            <v>2128</v>
          </cell>
          <cell r="H414">
            <v>5368.48</v>
          </cell>
          <cell r="I414">
            <v>25</v>
          </cell>
        </row>
        <row r="415">
          <cell r="B415" t="str">
            <v>GLENYS DAHIANA VARGAS NUÑEZ</v>
          </cell>
          <cell r="C415" t="str">
            <v>TECNICO ACCESO INFORMACION</v>
          </cell>
          <cell r="D415" t="str">
            <v>DEPARTAMENTO DE ACCESO A LA INFORMACION</v>
          </cell>
          <cell r="E415">
            <v>60000</v>
          </cell>
          <cell r="F415">
            <v>1722</v>
          </cell>
          <cell r="G415">
            <v>1824</v>
          </cell>
          <cell r="H415">
            <v>343.99</v>
          </cell>
          <cell r="I415">
            <v>25</v>
          </cell>
        </row>
        <row r="416">
          <cell r="B416" t="str">
            <v>GLENYS MERCEDES CIPRIAN COSTE</v>
          </cell>
          <cell r="C416" t="str">
            <v>FACILITADOR PROVINCIAL</v>
          </cell>
          <cell r="D416" t="str">
            <v>DIRECCION DE GESTION SOCIAL Y COMUNITARI</v>
          </cell>
          <cell r="E416">
            <v>35000</v>
          </cell>
          <cell r="F416">
            <v>1004.5</v>
          </cell>
          <cell r="G416">
            <v>1064</v>
          </cell>
          <cell r="I416">
            <v>25</v>
          </cell>
        </row>
        <row r="417">
          <cell r="B417" t="str">
            <v>GLEYRIS ALTAGRACIA DAMIAN DIAZ</v>
          </cell>
          <cell r="C417" t="str">
            <v>TECNICO CONTABILIDAD</v>
          </cell>
          <cell r="D417" t="str">
            <v>DEPARTAMENTO DE CONTABILIDAD- MEM</v>
          </cell>
          <cell r="E417">
            <v>50000</v>
          </cell>
          <cell r="F417">
            <v>1435</v>
          </cell>
          <cell r="G417">
            <v>1520</v>
          </cell>
          <cell r="I417">
            <v>2025</v>
          </cell>
        </row>
        <row r="418">
          <cell r="B418" t="str">
            <v>GLORIA ESPERANZA PIMENTEL MARTINEZ</v>
          </cell>
          <cell r="C418" t="str">
            <v>ANALISTA DE CONTROL DE BIENES</v>
          </cell>
          <cell r="D418" t="str">
            <v>DEPARTAMENTO DE CONTROL DE BIENES- MEM</v>
          </cell>
          <cell r="E418">
            <v>85000</v>
          </cell>
          <cell r="F418">
            <v>2439.5</v>
          </cell>
          <cell r="G418">
            <v>2584</v>
          </cell>
          <cell r="H418">
            <v>8576.99</v>
          </cell>
          <cell r="I418">
            <v>25</v>
          </cell>
        </row>
        <row r="419">
          <cell r="B419" t="str">
            <v>GLORIA MARIA CONTRERAS ALCANTARA</v>
          </cell>
          <cell r="C419" t="str">
            <v>DIRECTOR FINANCIERO</v>
          </cell>
          <cell r="D419" t="str">
            <v>DIRECCION FINANCIERA- MEM</v>
          </cell>
          <cell r="E419">
            <v>185000</v>
          </cell>
          <cell r="F419">
            <v>5309.5</v>
          </cell>
          <cell r="G419">
            <v>5624</v>
          </cell>
          <cell r="H419">
            <v>32099.49</v>
          </cell>
          <cell r="I419">
            <v>25</v>
          </cell>
        </row>
        <row r="420">
          <cell r="B420" t="str">
            <v>GLORIA STEFANY AMARO VARGAS</v>
          </cell>
          <cell r="C420" t="str">
            <v>ANALISTA NOMINAS</v>
          </cell>
          <cell r="D420" t="str">
            <v>DEPARTAMENTO DE REGISTRO, CONTROL Y NOMI</v>
          </cell>
          <cell r="E420">
            <v>70000</v>
          </cell>
          <cell r="F420">
            <v>2009</v>
          </cell>
          <cell r="G420">
            <v>2128</v>
          </cell>
          <cell r="I420">
            <v>21983.38</v>
          </cell>
        </row>
        <row r="421">
          <cell r="B421" t="str">
            <v>GOLYE LATOUFE JIMENEZ</v>
          </cell>
          <cell r="C421" t="str">
            <v>DIRECTOR DE PROMOCION MINERA</v>
          </cell>
          <cell r="D421" t="str">
            <v>DIRECCION DE PROMOCION MINERA- MEM</v>
          </cell>
          <cell r="E421">
            <v>185000</v>
          </cell>
          <cell r="F421">
            <v>5309.5</v>
          </cell>
          <cell r="G421">
            <v>5624</v>
          </cell>
          <cell r="H421">
            <v>31619.55</v>
          </cell>
          <cell r="I421">
            <v>7494.78</v>
          </cell>
        </row>
        <row r="422">
          <cell r="B422" t="str">
            <v>GREISY CABRERA LARA</v>
          </cell>
          <cell r="C422" t="str">
            <v>TECNICO DE PLANIFICACION</v>
          </cell>
          <cell r="D422" t="str">
            <v>DEPARTAMENTO DE FORMULACION, MONITOREO Y</v>
          </cell>
          <cell r="E422">
            <v>60000</v>
          </cell>
          <cell r="F422">
            <v>1722</v>
          </cell>
          <cell r="G422">
            <v>1824</v>
          </cell>
          <cell r="H422">
            <v>36.06</v>
          </cell>
          <cell r="I422">
            <v>25</v>
          </cell>
        </row>
        <row r="423">
          <cell r="B423" t="str">
            <v>HANNEL ALFONSO REYNOSO VEGA</v>
          </cell>
          <cell r="C423" t="str">
            <v>SOPORTE TÉCNICO INFORMÁTICO</v>
          </cell>
          <cell r="D423" t="str">
            <v>DEPARTAMENTO DE ADMINISTRACION DEL SERVI</v>
          </cell>
          <cell r="E423">
            <v>50000</v>
          </cell>
          <cell r="F423">
            <v>1435</v>
          </cell>
          <cell r="G423">
            <v>1520</v>
          </cell>
          <cell r="I423">
            <v>25</v>
          </cell>
        </row>
        <row r="424">
          <cell r="B424" t="str">
            <v>HARON FABIAN MERCEDES</v>
          </cell>
          <cell r="C424" t="str">
            <v>TECNICO ADMINISTRATIVO</v>
          </cell>
          <cell r="D424" t="str">
            <v>DEPARTAMENTO DE SEGURIDAD-MEM</v>
          </cell>
          <cell r="E424">
            <v>50000</v>
          </cell>
          <cell r="F424">
            <v>1435</v>
          </cell>
          <cell r="G424">
            <v>1520</v>
          </cell>
          <cell r="I424">
            <v>4098.13</v>
          </cell>
        </row>
        <row r="425">
          <cell r="B425" t="str">
            <v>HARRIGAN CASANOVA BOCIO</v>
          </cell>
          <cell r="C425" t="str">
            <v>ENC. DE DEPARTAMENTO DE MONTAJ</v>
          </cell>
          <cell r="D425" t="str">
            <v>DEPARTAMENTO DE MONTAJE Y REHABILITACION</v>
          </cell>
          <cell r="E425">
            <v>135000</v>
          </cell>
          <cell r="F425">
            <v>3874.5</v>
          </cell>
          <cell r="G425">
            <v>4104</v>
          </cell>
          <cell r="H425">
            <v>20338.240000000002</v>
          </cell>
          <cell r="I425">
            <v>13725</v>
          </cell>
        </row>
        <row r="426">
          <cell r="B426" t="str">
            <v>HECTOR BIENVENIDO PUELLO GERARDO</v>
          </cell>
          <cell r="C426" t="str">
            <v>COORDINADOR DE DIVERSIFICACION</v>
          </cell>
          <cell r="D426" t="str">
            <v>DEPARTAMENTO DE POLITICAS ENERGETICAS-ME</v>
          </cell>
          <cell r="E426">
            <v>90000</v>
          </cell>
          <cell r="F426">
            <v>2583</v>
          </cell>
          <cell r="G426">
            <v>2736</v>
          </cell>
          <cell r="H426">
            <v>9753.1200000000008</v>
          </cell>
          <cell r="I426">
            <v>25</v>
          </cell>
        </row>
        <row r="427">
          <cell r="B427" t="str">
            <v>HECTOR GARIBALDI GONZALEZ DEVERS</v>
          </cell>
          <cell r="C427" t="str">
            <v>COORDINADOR DE ENERGIA ELECTRI</v>
          </cell>
          <cell r="D427" t="str">
            <v>DIRECCION DE ELECTRIFICACION RURAL Y SUB</v>
          </cell>
          <cell r="E427">
            <v>90000</v>
          </cell>
          <cell r="F427">
            <v>2583</v>
          </cell>
          <cell r="G427">
            <v>2736</v>
          </cell>
          <cell r="I427">
            <v>1944.78</v>
          </cell>
        </row>
        <row r="428">
          <cell r="B428" t="str">
            <v>HECTOR RAFAEL RIZIK NUÑEZ</v>
          </cell>
          <cell r="C428" t="str">
            <v>COORDINADOR (A)</v>
          </cell>
          <cell r="D428" t="str">
            <v>DIRECCION DE ELECTRIFICACION RURAL Y SUB</v>
          </cell>
          <cell r="E428">
            <v>90000</v>
          </cell>
          <cell r="F428">
            <v>2583</v>
          </cell>
          <cell r="G428">
            <v>2736</v>
          </cell>
          <cell r="H428">
            <v>9753.1200000000008</v>
          </cell>
          <cell r="I428">
            <v>25</v>
          </cell>
        </row>
        <row r="429">
          <cell r="B429" t="str">
            <v>HEIDY ILCANIA ADON VARGAS</v>
          </cell>
          <cell r="C429" t="str">
            <v>ANALISTA</v>
          </cell>
          <cell r="D429" t="str">
            <v>DIRECCION DE GESTION SOCIAL Y COMUNITARI</v>
          </cell>
          <cell r="E429">
            <v>70000</v>
          </cell>
          <cell r="F429">
            <v>2009</v>
          </cell>
          <cell r="G429">
            <v>2128</v>
          </cell>
          <cell r="H429">
            <v>4984.5200000000004</v>
          </cell>
          <cell r="I429">
            <v>5444.78</v>
          </cell>
        </row>
        <row r="430">
          <cell r="B430" t="str">
            <v>HENRY ALEXANDER DE LA ROSA GREEN</v>
          </cell>
          <cell r="C430" t="str">
            <v>COORDINADOR (A) GESTION AMBIEN</v>
          </cell>
          <cell r="D430" t="str">
            <v>DIRECCION DE ASUNTOS AMBIENTALES-MEM</v>
          </cell>
          <cell r="E430">
            <v>70000</v>
          </cell>
          <cell r="F430">
            <v>2009</v>
          </cell>
          <cell r="G430">
            <v>2128</v>
          </cell>
          <cell r="H430">
            <v>5368.48</v>
          </cell>
          <cell r="I430">
            <v>125</v>
          </cell>
        </row>
        <row r="431">
          <cell r="B431" t="str">
            <v>HENRY CESAR CARABALLO DURAN</v>
          </cell>
          <cell r="C431" t="str">
            <v>ENC. DEPARTAMENTO DE ESTUDIO Y</v>
          </cell>
          <cell r="D431" t="str">
            <v>DEPARTAMENTO DE ESTUDIO Y SEGUIMIENTO OP</v>
          </cell>
          <cell r="E431">
            <v>135000</v>
          </cell>
          <cell r="F431">
            <v>3874.5</v>
          </cell>
          <cell r="G431">
            <v>4104</v>
          </cell>
          <cell r="H431">
            <v>20338.240000000002</v>
          </cell>
          <cell r="I431">
            <v>25</v>
          </cell>
        </row>
        <row r="432">
          <cell r="B432" t="str">
            <v>HENRY JUNIOR FELIZ FIGUEROA</v>
          </cell>
          <cell r="C432" t="str">
            <v>ANALISTA PRESUPUESTO</v>
          </cell>
          <cell r="D432" t="str">
            <v>DEPARTAMENTO DE PRESUPUESTO- MEM</v>
          </cell>
          <cell r="E432">
            <v>75000</v>
          </cell>
          <cell r="F432">
            <v>2152.5</v>
          </cell>
          <cell r="G432">
            <v>2280</v>
          </cell>
          <cell r="H432">
            <v>6309.38</v>
          </cell>
          <cell r="I432">
            <v>15252.529999999999</v>
          </cell>
        </row>
        <row r="433">
          <cell r="B433" t="str">
            <v>HEYAIME GOMEZ</v>
          </cell>
          <cell r="C433" t="str">
            <v>ANALISTA CAPACITACION Y DESARR</v>
          </cell>
          <cell r="D433" t="str">
            <v>DEPARTAMENTO DE EVALUACION DEL DESEMPEÑO</v>
          </cell>
          <cell r="E433">
            <v>70000</v>
          </cell>
          <cell r="F433">
            <v>2009</v>
          </cell>
          <cell r="G433">
            <v>2128</v>
          </cell>
          <cell r="H433">
            <v>4984.5200000000004</v>
          </cell>
          <cell r="I433">
            <v>2044.78</v>
          </cell>
        </row>
        <row r="434">
          <cell r="B434" t="str">
            <v>HIPOLITO RAFAEL MELO FLORENTINO</v>
          </cell>
          <cell r="C434" t="str">
            <v>SUPERVISOR (A)</v>
          </cell>
          <cell r="D434" t="str">
            <v>DIRECCION DE ELECTRIFICACION RURAL Y SUB</v>
          </cell>
          <cell r="E434">
            <v>75000</v>
          </cell>
          <cell r="F434">
            <v>2152.5</v>
          </cell>
          <cell r="G434">
            <v>2280</v>
          </cell>
          <cell r="H434">
            <v>6309.38</v>
          </cell>
          <cell r="I434">
            <v>25</v>
          </cell>
        </row>
        <row r="435">
          <cell r="B435" t="str">
            <v>HORACIO ALBERTO ALVAREZ LOPEZ</v>
          </cell>
          <cell r="C435" t="str">
            <v>COORDINADOR DE ANALISIS ECONOM</v>
          </cell>
          <cell r="D435" t="str">
            <v>DIRECCION DE ANALISIS ECONOMICO Y FINANC</v>
          </cell>
          <cell r="E435">
            <v>90000</v>
          </cell>
          <cell r="F435">
            <v>2583</v>
          </cell>
          <cell r="G435">
            <v>2736</v>
          </cell>
          <cell r="H435">
            <v>9753.1200000000008</v>
          </cell>
          <cell r="I435">
            <v>2725</v>
          </cell>
        </row>
        <row r="436">
          <cell r="B436" t="str">
            <v>HORTENSIA YOSELIN GOMEZ PEREZ</v>
          </cell>
          <cell r="C436" t="str">
            <v>ANALISTA CAPACITACION Y DESARR</v>
          </cell>
          <cell r="D436" t="str">
            <v>DEPARTAMENTO DE EVALUACION DEL DESEMPEÑO</v>
          </cell>
          <cell r="E436">
            <v>75000</v>
          </cell>
          <cell r="F436">
            <v>2152.5</v>
          </cell>
          <cell r="G436">
            <v>2280</v>
          </cell>
          <cell r="H436">
            <v>936.19</v>
          </cell>
          <cell r="I436">
            <v>14101.32</v>
          </cell>
        </row>
        <row r="437">
          <cell r="B437" t="str">
            <v>IGNACIO ALMONTE GOMEZ</v>
          </cell>
          <cell r="C437" t="str">
            <v>INGENIERO</v>
          </cell>
          <cell r="D437" t="str">
            <v>DIRECCION DE INFRAESTRUCTURAS ENERGETICA</v>
          </cell>
          <cell r="E437">
            <v>90000</v>
          </cell>
          <cell r="F437">
            <v>2583</v>
          </cell>
          <cell r="G437">
            <v>2736</v>
          </cell>
          <cell r="H437">
            <v>9753.1200000000008</v>
          </cell>
          <cell r="I437">
            <v>25</v>
          </cell>
        </row>
        <row r="438">
          <cell r="B438" t="str">
            <v>IGNACIO MANUEL GONZALEZ FRANCO</v>
          </cell>
          <cell r="C438" t="str">
            <v>ANALISTA DE ASUNTOS MULTILATER</v>
          </cell>
          <cell r="D438" t="str">
            <v>DIRECCION DE RELACIONES INTERNACIONALES</v>
          </cell>
          <cell r="E438">
            <v>85000</v>
          </cell>
          <cell r="F438">
            <v>2439.5</v>
          </cell>
          <cell r="G438">
            <v>2584</v>
          </cell>
          <cell r="H438">
            <v>8097.05</v>
          </cell>
          <cell r="I438">
            <v>1944.78</v>
          </cell>
        </row>
        <row r="439">
          <cell r="B439" t="str">
            <v>ILIANA MERCEDES DE CASTRO GOMEZ</v>
          </cell>
          <cell r="C439" t="str">
            <v>ANALISTA DESARROLLO INSTITUCIO</v>
          </cell>
          <cell r="D439" t="str">
            <v>DEPARTAMENTO DE DESARROLLO INSTITUCIONAL</v>
          </cell>
          <cell r="E439">
            <v>75000</v>
          </cell>
          <cell r="F439">
            <v>2152.5</v>
          </cell>
          <cell r="G439">
            <v>2280</v>
          </cell>
          <cell r="H439">
            <v>5463.22</v>
          </cell>
          <cell r="I439">
            <v>2044.78</v>
          </cell>
        </row>
        <row r="440">
          <cell r="B440" t="str">
            <v>INDHIRA SEVERINO PEREZ</v>
          </cell>
          <cell r="C440" t="str">
            <v>ENC. DPTO. LITIGIOS</v>
          </cell>
          <cell r="D440" t="str">
            <v>DEPARTAMENTO DE LITIGIOS- MEM</v>
          </cell>
          <cell r="E440">
            <v>145000</v>
          </cell>
          <cell r="F440">
            <v>4161.5</v>
          </cell>
          <cell r="G440">
            <v>4408</v>
          </cell>
          <cell r="H440">
            <v>22210.55</v>
          </cell>
          <cell r="I440">
            <v>1944.78</v>
          </cell>
        </row>
        <row r="441">
          <cell r="B441" t="str">
            <v>IVY MICHELE DE MARCHENA DOÑE</v>
          </cell>
          <cell r="C441" t="str">
            <v>ENCARGADO DIVISION DE TALLER</v>
          </cell>
          <cell r="D441" t="str">
            <v>DIVISION DE TALLER- MEM</v>
          </cell>
          <cell r="E441">
            <v>115000</v>
          </cell>
          <cell r="F441">
            <v>3300.5</v>
          </cell>
          <cell r="G441">
            <v>3496</v>
          </cell>
          <cell r="H441">
            <v>15633.74</v>
          </cell>
          <cell r="I441">
            <v>3675</v>
          </cell>
        </row>
        <row r="442">
          <cell r="B442" t="str">
            <v>JADES MARIEL RODRIGUEZ ROSARIO</v>
          </cell>
          <cell r="C442" t="str">
            <v>TECNICO DE COMUNICACIONES</v>
          </cell>
          <cell r="D442" t="str">
            <v>DIRECCION DE COMUNICACIONES- MEM</v>
          </cell>
          <cell r="E442">
            <v>60000</v>
          </cell>
          <cell r="F442">
            <v>1722</v>
          </cell>
          <cell r="G442">
            <v>1824</v>
          </cell>
          <cell r="H442">
            <v>2718.76</v>
          </cell>
          <cell r="I442">
            <v>15301.49</v>
          </cell>
        </row>
        <row r="443">
          <cell r="B443" t="str">
            <v>JASMIN GUERRERO BALDERA</v>
          </cell>
          <cell r="C443" t="str">
            <v>COORDINADOR REVISION Y CONTROL</v>
          </cell>
          <cell r="D443" t="str">
            <v>DIRECCION FINANCIERA- MEM</v>
          </cell>
          <cell r="E443">
            <v>85000</v>
          </cell>
          <cell r="F443">
            <v>2439.5</v>
          </cell>
          <cell r="G443">
            <v>2584</v>
          </cell>
          <cell r="I443">
            <v>7764.5599999999995</v>
          </cell>
        </row>
        <row r="444">
          <cell r="B444" t="str">
            <v>JENNIFFER NIZAURY HIDALGO CARABALLO</v>
          </cell>
          <cell r="C444" t="str">
            <v>ANALISTA DE RECURSOS HUMANOS</v>
          </cell>
          <cell r="D444" t="str">
            <v>DIRECCION DE RECURSOS HUMANOS- MEM</v>
          </cell>
          <cell r="E444">
            <v>80000</v>
          </cell>
          <cell r="F444">
            <v>2296</v>
          </cell>
          <cell r="G444">
            <v>2432</v>
          </cell>
          <cell r="H444">
            <v>7400.87</v>
          </cell>
          <cell r="I444">
            <v>2525</v>
          </cell>
        </row>
        <row r="445">
          <cell r="B445" t="str">
            <v>JERSON MATEO TAVERAS</v>
          </cell>
          <cell r="C445" t="str">
            <v>ENCARGADO DEL DEPARTAMENTO IGU</v>
          </cell>
          <cell r="D445" t="str">
            <v>DEPARTAMENTO DE IGUALDAD DE GENERO-MEM</v>
          </cell>
          <cell r="E445">
            <v>135000</v>
          </cell>
          <cell r="F445">
            <v>3874.5</v>
          </cell>
          <cell r="G445">
            <v>4104</v>
          </cell>
          <cell r="H445">
            <v>20338.240000000002</v>
          </cell>
          <cell r="I445">
            <v>12005.529999999999</v>
          </cell>
        </row>
        <row r="446">
          <cell r="B446" t="str">
            <v>JESUS MANUEL JOSE MENDEZ</v>
          </cell>
          <cell r="C446" t="str">
            <v>ENC. DEP. NORMATIVIDAD AHORRO</v>
          </cell>
          <cell r="D446" t="str">
            <v>DEPARTAMENTO DE NORMATIVIDAD DE AHORRO D</v>
          </cell>
          <cell r="E446">
            <v>135000</v>
          </cell>
          <cell r="F446">
            <v>3874.5</v>
          </cell>
          <cell r="G446">
            <v>4104</v>
          </cell>
          <cell r="H446">
            <v>20338.240000000002</v>
          </cell>
          <cell r="I446">
            <v>13932.43</v>
          </cell>
        </row>
        <row r="447">
          <cell r="B447" t="str">
            <v>JESUS NICOLAS PINEDA GUZMAN</v>
          </cell>
          <cell r="C447" t="str">
            <v>ENCARGADO (A)</v>
          </cell>
          <cell r="D447" t="str">
            <v>DIRECCION DE PARQUE TEMATICO DE ENERGIA</v>
          </cell>
          <cell r="E447">
            <v>150000</v>
          </cell>
          <cell r="F447">
            <v>4305</v>
          </cell>
          <cell r="G447">
            <v>4560</v>
          </cell>
          <cell r="H447">
            <v>23386.67</v>
          </cell>
          <cell r="I447">
            <v>13769.97</v>
          </cell>
        </row>
        <row r="448">
          <cell r="B448" t="str">
            <v>JESUS PICHARDO MARTINEZ</v>
          </cell>
          <cell r="C448" t="str">
            <v>TECNICO ENERGETICO, MINAS E HI</v>
          </cell>
          <cell r="D448" t="str">
            <v>DIRECCION DE PROMOCION DEL USO RACIONAL</v>
          </cell>
          <cell r="E448">
            <v>65000</v>
          </cell>
          <cell r="F448">
            <v>1865.5</v>
          </cell>
          <cell r="G448">
            <v>1976</v>
          </cell>
          <cell r="I448">
            <v>1944.78</v>
          </cell>
        </row>
        <row r="449">
          <cell r="B449" t="str">
            <v>JESUS RAFAEL FRICAS ROSARIO</v>
          </cell>
          <cell r="C449" t="str">
            <v>ANALISTA FINANCIERO</v>
          </cell>
          <cell r="D449" t="str">
            <v>DIRECCION FINANCIERA- MEM</v>
          </cell>
          <cell r="E449">
            <v>80000</v>
          </cell>
          <cell r="F449">
            <v>2296</v>
          </cell>
          <cell r="G449">
            <v>2432</v>
          </cell>
          <cell r="H449">
            <v>4025.63</v>
          </cell>
          <cell r="I449">
            <v>8305.7000000000007</v>
          </cell>
        </row>
        <row r="450">
          <cell r="B450" t="str">
            <v>JHONATAN ERNESTO CRISOSTOMO QUELIZ</v>
          </cell>
          <cell r="C450" t="str">
            <v>ENC. DPTO. PRESUPUESTO</v>
          </cell>
          <cell r="D450" t="str">
            <v>DEPARTAMENTO DE PRESUPUESTO- MEM</v>
          </cell>
          <cell r="E450">
            <v>135000</v>
          </cell>
          <cell r="F450">
            <v>3874.5</v>
          </cell>
          <cell r="G450">
            <v>4104</v>
          </cell>
          <cell r="H450">
            <v>19858.3</v>
          </cell>
          <cell r="I450">
            <v>11109.2</v>
          </cell>
        </row>
        <row r="451">
          <cell r="B451" t="str">
            <v>JHONATHAN SANCHEZ NUÑEZ</v>
          </cell>
          <cell r="C451" t="str">
            <v>ANALISTA DE CALIDAD EN LA GEST</v>
          </cell>
          <cell r="D451" t="str">
            <v>DEPARTAMENTO DE CALIDAD EN LA GESTION-ME</v>
          </cell>
          <cell r="E451">
            <v>85000</v>
          </cell>
          <cell r="F451">
            <v>2439.5</v>
          </cell>
          <cell r="G451">
            <v>2584</v>
          </cell>
          <cell r="H451">
            <v>8576.99</v>
          </cell>
          <cell r="I451">
            <v>2775</v>
          </cell>
        </row>
        <row r="452">
          <cell r="B452" t="str">
            <v>JOHANNY EVANGELINA MEDINA SANCHEZ</v>
          </cell>
          <cell r="C452" t="str">
            <v>ANALISTA</v>
          </cell>
          <cell r="D452" t="str">
            <v>DIRECCION DE MERCADO ELECTRICO-MEM</v>
          </cell>
          <cell r="E452">
            <v>80000</v>
          </cell>
          <cell r="F452">
            <v>2296</v>
          </cell>
          <cell r="G452">
            <v>2432</v>
          </cell>
          <cell r="H452">
            <v>7400.87</v>
          </cell>
          <cell r="I452">
            <v>9314.64</v>
          </cell>
        </row>
        <row r="453">
          <cell r="B453" t="str">
            <v>JOHARY FELIZ VALENZUELA</v>
          </cell>
          <cell r="C453" t="str">
            <v>TECNICO DE TESORERIA</v>
          </cell>
          <cell r="D453" t="str">
            <v>DEPARTAMENTO DE TESORERIA- MEM</v>
          </cell>
          <cell r="E453">
            <v>60000</v>
          </cell>
          <cell r="F453">
            <v>1722</v>
          </cell>
          <cell r="G453">
            <v>1824</v>
          </cell>
          <cell r="H453">
            <v>3486.68</v>
          </cell>
          <cell r="I453">
            <v>25</v>
          </cell>
        </row>
        <row r="454">
          <cell r="B454" t="str">
            <v>JORDANY MUÑOZ TAVAREZ</v>
          </cell>
          <cell r="C454" t="str">
            <v>ENC DEP DE GESTION DE RIESGOS</v>
          </cell>
          <cell r="D454" t="str">
            <v>DEPARTAMENTO DE GESTION DE RIESGOS SECTO</v>
          </cell>
          <cell r="E454">
            <v>135000</v>
          </cell>
          <cell r="F454">
            <v>3874.5</v>
          </cell>
          <cell r="G454">
            <v>4104</v>
          </cell>
          <cell r="H454">
            <v>20338.240000000002</v>
          </cell>
          <cell r="I454">
            <v>25</v>
          </cell>
        </row>
        <row r="455">
          <cell r="B455" t="str">
            <v>JORGE ANTONIO MOTA NIN</v>
          </cell>
          <cell r="C455" t="str">
            <v>DIRECTOR SEGURIDAD ENERGETICA</v>
          </cell>
          <cell r="D455" t="str">
            <v>DIRECCION DE SEGURIDAD ENERGETICA- MEM</v>
          </cell>
          <cell r="E455">
            <v>200000</v>
          </cell>
          <cell r="F455">
            <v>5740</v>
          </cell>
          <cell r="G455">
            <v>6080</v>
          </cell>
          <cell r="H455">
            <v>35147.919999999998</v>
          </cell>
          <cell r="I455">
            <v>1944.78</v>
          </cell>
        </row>
        <row r="456">
          <cell r="B456" t="str">
            <v>JORGE ESTARLING TAVERAS SUSANA</v>
          </cell>
          <cell r="C456" t="str">
            <v>COORDINADOR DE ENERGIA RENOVAB</v>
          </cell>
          <cell r="D456" t="str">
            <v>DIRECCION DE ENERGIA RENOVABLE- MEM</v>
          </cell>
          <cell r="E456">
            <v>100000</v>
          </cell>
          <cell r="F456">
            <v>2870</v>
          </cell>
          <cell r="G456">
            <v>3040</v>
          </cell>
          <cell r="H456">
            <v>12105.37</v>
          </cell>
          <cell r="I456">
            <v>25</v>
          </cell>
        </row>
        <row r="457">
          <cell r="B457" t="str">
            <v>JORGE LUIS SANCHEZ VASQUEZ</v>
          </cell>
          <cell r="C457" t="str">
            <v>AGRIMENSOR</v>
          </cell>
          <cell r="D457" t="str">
            <v>VICEMINISTERIO DE MINAS</v>
          </cell>
          <cell r="E457">
            <v>60000</v>
          </cell>
          <cell r="F457">
            <v>1722</v>
          </cell>
          <cell r="G457">
            <v>1824</v>
          </cell>
          <cell r="H457">
            <v>343.99</v>
          </cell>
          <cell r="I457">
            <v>9163.4599999999991</v>
          </cell>
        </row>
        <row r="458">
          <cell r="B458" t="str">
            <v>JORGE VENTURA TORIBIO</v>
          </cell>
          <cell r="C458" t="str">
            <v>TECNICO DE SEGURIDAD ENERGETIC</v>
          </cell>
          <cell r="D458" t="str">
            <v>DIRECCION DE INFRAESTRUCTURAS ENERGETICA</v>
          </cell>
          <cell r="E458">
            <v>65000</v>
          </cell>
          <cell r="F458">
            <v>1865.5</v>
          </cell>
          <cell r="G458">
            <v>1976</v>
          </cell>
          <cell r="H458">
            <v>3860.28</v>
          </cell>
          <cell r="I458">
            <v>125</v>
          </cell>
        </row>
        <row r="459">
          <cell r="B459" t="str">
            <v>JOSE ALEJANDRO DE JESUS GRULLON</v>
          </cell>
          <cell r="C459" t="str">
            <v>INGENIERO</v>
          </cell>
          <cell r="D459" t="str">
            <v>DIRECCION DE SEGURIDAD ENERGETICA- MEM</v>
          </cell>
          <cell r="E459">
            <v>90000</v>
          </cell>
          <cell r="F459">
            <v>2583</v>
          </cell>
          <cell r="G459">
            <v>2736</v>
          </cell>
          <cell r="H459">
            <v>9753.1200000000008</v>
          </cell>
          <cell r="I459">
            <v>25</v>
          </cell>
        </row>
        <row r="460">
          <cell r="B460" t="str">
            <v>JOSE ANTONIO MARTINEZ DAUHAJRE</v>
          </cell>
          <cell r="C460" t="str">
            <v>ASESOR (A)</v>
          </cell>
          <cell r="D460" t="str">
            <v>VICEMINISTERIO DE MINAS</v>
          </cell>
          <cell r="E460">
            <v>175000</v>
          </cell>
          <cell r="F460">
            <v>5022.5</v>
          </cell>
          <cell r="G460">
            <v>5320</v>
          </cell>
          <cell r="H460">
            <v>29747.24</v>
          </cell>
          <cell r="I460">
            <v>25</v>
          </cell>
        </row>
        <row r="461">
          <cell r="B461" t="str">
            <v>JOSE AUGUSTO HERNANDEZ ROSARIO</v>
          </cell>
          <cell r="C461" t="str">
            <v>TECNICO</v>
          </cell>
          <cell r="D461" t="str">
            <v>DIRECCION DE ELECTRIFICACION RURAL Y SUB</v>
          </cell>
          <cell r="E461">
            <v>50000</v>
          </cell>
          <cell r="F461">
            <v>1435</v>
          </cell>
          <cell r="G461">
            <v>1520</v>
          </cell>
          <cell r="I461">
            <v>8929.2200000000012</v>
          </cell>
        </row>
        <row r="462">
          <cell r="B462" t="str">
            <v>JOSE EMMANUEL SANTANA NUÑEZ</v>
          </cell>
          <cell r="C462" t="str">
            <v>DIRECTOR DE POLITICAS DE AHORR</v>
          </cell>
          <cell r="D462" t="str">
            <v>DIRECCION DE POLITICAS DE AHORRO Y EFICI</v>
          </cell>
          <cell r="E462">
            <v>185000</v>
          </cell>
          <cell r="F462">
            <v>5309.5</v>
          </cell>
          <cell r="G462">
            <v>5624</v>
          </cell>
          <cell r="H462">
            <v>32099.49</v>
          </cell>
          <cell r="I462">
            <v>25</v>
          </cell>
        </row>
        <row r="463">
          <cell r="B463" t="str">
            <v>JOSE ERNESTO NUÑEZ CEDANO</v>
          </cell>
          <cell r="C463" t="str">
            <v>ENCARGADO (A) DIVISION DE ALMA</v>
          </cell>
          <cell r="D463" t="str">
            <v>DIVISION DE ALMACEN Y SUMINISTRO- MEM</v>
          </cell>
          <cell r="E463">
            <v>105000</v>
          </cell>
          <cell r="F463">
            <v>3013.5</v>
          </cell>
          <cell r="G463">
            <v>3192</v>
          </cell>
          <cell r="H463">
            <v>13281.49</v>
          </cell>
          <cell r="I463">
            <v>4225</v>
          </cell>
        </row>
        <row r="464">
          <cell r="B464" t="str">
            <v>JOSE FRANCISCO MORILLO GARCIA</v>
          </cell>
          <cell r="C464" t="str">
            <v>ANALISTA SISTEMAS INFORMATICOS</v>
          </cell>
          <cell r="D464" t="str">
            <v>DEPARTAMENTO DE DESARROLLO E IMPLEMENTAC</v>
          </cell>
          <cell r="E464">
            <v>75000</v>
          </cell>
          <cell r="F464">
            <v>2152.5</v>
          </cell>
          <cell r="G464">
            <v>2280</v>
          </cell>
          <cell r="H464">
            <v>6309.38</v>
          </cell>
          <cell r="I464">
            <v>5682.46</v>
          </cell>
        </row>
        <row r="465">
          <cell r="B465" t="str">
            <v>JOSE LUIS DIAZ LOPEZ</v>
          </cell>
          <cell r="C465" t="str">
            <v>SUPERVISOR AMBIENTAL</v>
          </cell>
          <cell r="D465" t="str">
            <v>DIRECCION DE ASUNTOS AMBIENTALES-MEM</v>
          </cell>
          <cell r="E465">
            <v>90000</v>
          </cell>
          <cell r="F465">
            <v>2583</v>
          </cell>
          <cell r="G465">
            <v>2736</v>
          </cell>
          <cell r="H465">
            <v>9753.1200000000008</v>
          </cell>
          <cell r="I465">
            <v>25</v>
          </cell>
        </row>
        <row r="466">
          <cell r="B466" t="str">
            <v>JOSE LUIS ENCARNACION LEBRON</v>
          </cell>
          <cell r="C466" t="str">
            <v>ENCARGADO(A) DEL DEPARTAMENTO</v>
          </cell>
          <cell r="D466" t="str">
            <v>DIRECCION DE ELECTRIFICACION RURAL Y SUB</v>
          </cell>
          <cell r="E466">
            <v>145000</v>
          </cell>
          <cell r="F466">
            <v>4161.5</v>
          </cell>
          <cell r="G466">
            <v>4408</v>
          </cell>
          <cell r="H466">
            <v>22210.55</v>
          </cell>
          <cell r="I466">
            <v>12094.78</v>
          </cell>
        </row>
        <row r="467">
          <cell r="B467" t="str">
            <v>JOSE LUIS GUZMAN MARTINEZ</v>
          </cell>
          <cell r="C467" t="str">
            <v>TECNICO</v>
          </cell>
          <cell r="D467" t="str">
            <v>DIRECCION DE ELECTRIFICACION RURAL Y SUB</v>
          </cell>
          <cell r="E467">
            <v>50000</v>
          </cell>
          <cell r="F467">
            <v>1435</v>
          </cell>
          <cell r="G467">
            <v>1520</v>
          </cell>
          <cell r="I467">
            <v>25</v>
          </cell>
        </row>
        <row r="468">
          <cell r="B468" t="str">
            <v>JOSE LUIS VALLEJO PEGUERO</v>
          </cell>
          <cell r="C468" t="str">
            <v>ENCARGADO DEP DE SEGURIDAD FIS</v>
          </cell>
          <cell r="D468" t="str">
            <v>DEPARTAMENTO DE SEGURIDAD FISICA DE FUEN</v>
          </cell>
          <cell r="E468">
            <v>135000</v>
          </cell>
          <cell r="F468">
            <v>3874.5</v>
          </cell>
          <cell r="G468">
            <v>4104</v>
          </cell>
          <cell r="H468">
            <v>20338.240000000002</v>
          </cell>
          <cell r="I468">
            <v>25</v>
          </cell>
        </row>
        <row r="469">
          <cell r="B469" t="str">
            <v>JOSE MANUEL PERDOMO BRUJAN</v>
          </cell>
          <cell r="C469" t="str">
            <v>INGENIERO</v>
          </cell>
          <cell r="D469" t="str">
            <v>DIRECCION DE ELECTRIFICACION RURAL Y SUB</v>
          </cell>
          <cell r="E469">
            <v>60000</v>
          </cell>
          <cell r="F469">
            <v>1722</v>
          </cell>
          <cell r="G469">
            <v>1824</v>
          </cell>
          <cell r="H469">
            <v>651.65</v>
          </cell>
          <cell r="I469">
            <v>25</v>
          </cell>
        </row>
        <row r="470">
          <cell r="B470" t="str">
            <v>JOSE MAURICIO SALVADOR HERNANDEZ CEP</v>
          </cell>
          <cell r="C470" t="str">
            <v>DIRECTOR (A) TECNICO (A)</v>
          </cell>
          <cell r="D470" t="str">
            <v>DIRECCION TECNICA EN MINAS- MEM</v>
          </cell>
          <cell r="E470">
            <v>200000</v>
          </cell>
          <cell r="F470">
            <v>5740</v>
          </cell>
          <cell r="G470">
            <v>6080</v>
          </cell>
          <cell r="H470">
            <v>35147.919999999998</v>
          </cell>
          <cell r="I470">
            <v>1944.78</v>
          </cell>
        </row>
        <row r="471">
          <cell r="B471" t="str">
            <v>JOSE MIGUEL LORA PALMA</v>
          </cell>
          <cell r="C471" t="str">
            <v>INGENIERO</v>
          </cell>
          <cell r="D471" t="str">
            <v>DIRECCION DE INFRAESTRUCTURAS ENERGETICA</v>
          </cell>
          <cell r="E471">
            <v>90000</v>
          </cell>
          <cell r="F471">
            <v>2583</v>
          </cell>
          <cell r="G471">
            <v>2736</v>
          </cell>
          <cell r="H471">
            <v>9753.1200000000008</v>
          </cell>
          <cell r="I471">
            <v>5425</v>
          </cell>
        </row>
        <row r="472">
          <cell r="B472" t="str">
            <v>JOSE OMAR MONEGRO MUÑOZ</v>
          </cell>
          <cell r="C472" t="str">
            <v>ANALISTA DE ENERGIA ELECTRICA</v>
          </cell>
          <cell r="D472" t="str">
            <v>DIRECCION DE MERCADO ELECTRICO-MEM</v>
          </cell>
          <cell r="E472">
            <v>90000</v>
          </cell>
          <cell r="F472">
            <v>2583</v>
          </cell>
          <cell r="G472">
            <v>2736</v>
          </cell>
          <cell r="H472">
            <v>9753.1200000000008</v>
          </cell>
          <cell r="I472">
            <v>25</v>
          </cell>
        </row>
        <row r="473">
          <cell r="B473" t="str">
            <v>JOSE RAFAEL ZABALA BURGOS</v>
          </cell>
          <cell r="C473" t="str">
            <v>ARQUITECTO (A)</v>
          </cell>
          <cell r="D473" t="str">
            <v>DIVISION DE PLANTA FISICA- MEM</v>
          </cell>
          <cell r="E473">
            <v>80000</v>
          </cell>
          <cell r="F473">
            <v>2296</v>
          </cell>
          <cell r="G473">
            <v>2432</v>
          </cell>
          <cell r="H473">
            <v>7400.87</v>
          </cell>
          <cell r="I473">
            <v>25</v>
          </cell>
        </row>
        <row r="474">
          <cell r="B474" t="str">
            <v>JUAN ABRAHAM CUEVAS SANCHEZ</v>
          </cell>
          <cell r="C474" t="str">
            <v>ENCARGADO DIVISION DE CUENTAS</v>
          </cell>
          <cell r="D474" t="str">
            <v>DIVISION DE CUENTAS POR PAGAR- MEM</v>
          </cell>
          <cell r="E474">
            <v>110000</v>
          </cell>
          <cell r="F474">
            <v>3157</v>
          </cell>
          <cell r="G474">
            <v>3344</v>
          </cell>
          <cell r="H474">
            <v>13497.73</v>
          </cell>
          <cell r="I474">
            <v>13302.98</v>
          </cell>
        </row>
        <row r="475">
          <cell r="B475" t="str">
            <v>JUAN CRISTINO TORRES</v>
          </cell>
          <cell r="C475" t="str">
            <v>GESTOR (A)</v>
          </cell>
          <cell r="D475" t="str">
            <v>DIRECCION DE GESTION SOCIAL Y COMUNITARI</v>
          </cell>
          <cell r="E475">
            <v>80000</v>
          </cell>
          <cell r="F475">
            <v>2296</v>
          </cell>
          <cell r="G475">
            <v>2432</v>
          </cell>
          <cell r="H475">
            <v>7400.87</v>
          </cell>
          <cell r="I475">
            <v>4728.8999999999996</v>
          </cell>
        </row>
        <row r="476">
          <cell r="B476" t="str">
            <v>JUAN JAEL TUCENT MANZUETA</v>
          </cell>
          <cell r="C476" t="str">
            <v>ENCARGADO (A) DIVISION MAYORDO</v>
          </cell>
          <cell r="D476" t="str">
            <v>DIVISION DE MAYORDOMIA- MEM</v>
          </cell>
          <cell r="E476">
            <v>110000</v>
          </cell>
          <cell r="F476">
            <v>3157</v>
          </cell>
          <cell r="G476">
            <v>3344</v>
          </cell>
          <cell r="H476">
            <v>14457.62</v>
          </cell>
          <cell r="I476">
            <v>20677.080000000002</v>
          </cell>
        </row>
        <row r="477">
          <cell r="B477" t="str">
            <v>JUAN JOSE SANTOS JIMENEZ</v>
          </cell>
          <cell r="C477" t="str">
            <v>COORDINADOR (A)</v>
          </cell>
          <cell r="D477" t="str">
            <v>DIRECCION DE ELECTRIFICACION RURAL Y SUB</v>
          </cell>
          <cell r="E477">
            <v>80000</v>
          </cell>
          <cell r="F477">
            <v>2296</v>
          </cell>
          <cell r="G477">
            <v>2432</v>
          </cell>
          <cell r="H477">
            <v>7400.87</v>
          </cell>
          <cell r="I477">
            <v>25</v>
          </cell>
        </row>
        <row r="478">
          <cell r="B478" t="str">
            <v>JUAN MEJIA VENTURA</v>
          </cell>
          <cell r="C478" t="str">
            <v>COORDINADOR (A)</v>
          </cell>
          <cell r="D478" t="str">
            <v>DIRECCION DE MERCADO ELECTRICO-MEM</v>
          </cell>
          <cell r="E478">
            <v>100000</v>
          </cell>
          <cell r="F478">
            <v>2870</v>
          </cell>
          <cell r="G478">
            <v>3040</v>
          </cell>
          <cell r="H478">
            <v>12105.37</v>
          </cell>
          <cell r="I478">
            <v>16767.510000000002</v>
          </cell>
        </row>
        <row r="479">
          <cell r="B479" t="str">
            <v>JUANA DANCARLY TAVAREZ PEÑA</v>
          </cell>
          <cell r="C479" t="str">
            <v>ANALISTA DE COMPRAS Y CONTRATA</v>
          </cell>
          <cell r="D479" t="str">
            <v>DEPARTAMENTO DE COMPRAS Y CONTRATACIONES</v>
          </cell>
          <cell r="E479">
            <v>80000</v>
          </cell>
          <cell r="F479">
            <v>2296</v>
          </cell>
          <cell r="G479">
            <v>2432</v>
          </cell>
          <cell r="H479">
            <v>7400.87</v>
          </cell>
          <cell r="I479">
            <v>4025</v>
          </cell>
        </row>
        <row r="480">
          <cell r="B480" t="str">
            <v>JUANA ROSALIA LORENZO QUEZADA</v>
          </cell>
          <cell r="C480" t="str">
            <v>ENC. DPTO. TESORERIA</v>
          </cell>
          <cell r="D480" t="str">
            <v>DEPARTAMENTO DE TESORERIA- MEM</v>
          </cell>
          <cell r="E480">
            <v>135000</v>
          </cell>
          <cell r="F480">
            <v>3874.5</v>
          </cell>
          <cell r="G480">
            <v>4104</v>
          </cell>
          <cell r="H480">
            <v>19858.3</v>
          </cell>
          <cell r="I480">
            <v>1944.78</v>
          </cell>
        </row>
        <row r="481">
          <cell r="B481" t="str">
            <v>JULIA ALEXANDRA GONZALEZ LOPEZ</v>
          </cell>
          <cell r="C481" t="str">
            <v>ANALISTA ASUNTOS AMBIENTALES</v>
          </cell>
          <cell r="D481" t="str">
            <v>DIRECCION DE ASUNTOS AMBIENTALES-MEM</v>
          </cell>
          <cell r="E481">
            <v>75000</v>
          </cell>
          <cell r="F481">
            <v>2152.5</v>
          </cell>
          <cell r="G481">
            <v>2280</v>
          </cell>
          <cell r="H481">
            <v>6309.38</v>
          </cell>
          <cell r="I481">
            <v>25</v>
          </cell>
        </row>
        <row r="482">
          <cell r="B482" t="str">
            <v>JULIA BERROA SANTIAGO</v>
          </cell>
          <cell r="C482" t="str">
            <v>TECNICO ADMINISTRATIVO</v>
          </cell>
          <cell r="D482" t="str">
            <v>DIRECCION ADMINISTRATIVO- MEM</v>
          </cell>
          <cell r="E482">
            <v>50000</v>
          </cell>
          <cell r="F482">
            <v>1435</v>
          </cell>
          <cell r="G482">
            <v>1520</v>
          </cell>
          <cell r="I482">
            <v>15077.31</v>
          </cell>
        </row>
        <row r="483">
          <cell r="B483" t="str">
            <v>JULIA KARINA VALDEZ DUVERGE</v>
          </cell>
          <cell r="C483" t="str">
            <v>ANALISTA DE COMPRAS Y CONTRATA</v>
          </cell>
          <cell r="D483" t="str">
            <v>DEPARTAMENTO DE COMPRAS Y CONTRATACIONES</v>
          </cell>
          <cell r="E483">
            <v>85000</v>
          </cell>
          <cell r="F483">
            <v>2439.5</v>
          </cell>
          <cell r="G483">
            <v>2584</v>
          </cell>
          <cell r="H483">
            <v>8576.99</v>
          </cell>
          <cell r="I483">
            <v>25</v>
          </cell>
        </row>
        <row r="484">
          <cell r="B484" t="str">
            <v>JULIO ALBERTO CASTILLO RODRIGUEZ</v>
          </cell>
          <cell r="C484" t="str">
            <v>COORDINADOR (A)</v>
          </cell>
          <cell r="D484" t="str">
            <v>DIRECCION DE ELECTRIFICACION RURAL Y SUB</v>
          </cell>
          <cell r="E484">
            <v>80000</v>
          </cell>
          <cell r="F484">
            <v>2296</v>
          </cell>
          <cell r="G484">
            <v>2432</v>
          </cell>
          <cell r="H484">
            <v>7400.87</v>
          </cell>
          <cell r="I484">
            <v>2425</v>
          </cell>
        </row>
        <row r="485">
          <cell r="B485" t="str">
            <v>JULIO ALBERTO JEREZ MENA</v>
          </cell>
          <cell r="C485" t="str">
            <v>ANALISTA DE REVISION Y CONTROL</v>
          </cell>
          <cell r="D485" t="str">
            <v>VICEMINISTERIO DE MINAS</v>
          </cell>
          <cell r="E485">
            <v>80000</v>
          </cell>
          <cell r="F485">
            <v>2296</v>
          </cell>
          <cell r="G485">
            <v>2432</v>
          </cell>
          <cell r="H485">
            <v>7400.87</v>
          </cell>
          <cell r="I485">
            <v>12125</v>
          </cell>
        </row>
        <row r="486">
          <cell r="B486" t="str">
            <v>JUVENAL LORENZO LIRANZO</v>
          </cell>
          <cell r="C486" t="str">
            <v>ANALISTA LEGAL</v>
          </cell>
          <cell r="D486" t="str">
            <v>DEPARTAMENTO DE ELABORACION DE DOCUMENTO</v>
          </cell>
          <cell r="E486">
            <v>85000</v>
          </cell>
          <cell r="F486">
            <v>2439.5</v>
          </cell>
          <cell r="G486">
            <v>2584</v>
          </cell>
          <cell r="H486">
            <v>8576.99</v>
          </cell>
          <cell r="I486">
            <v>2575</v>
          </cell>
        </row>
        <row r="487">
          <cell r="B487" t="str">
            <v>KEIDY MERCEDES DE LEON BELTRE</v>
          </cell>
          <cell r="C487" t="str">
            <v>COORDINADOR (A)</v>
          </cell>
          <cell r="D487" t="str">
            <v>DIRECCION DE ELECTRIFICACION RURAL Y SUB</v>
          </cell>
          <cell r="E487">
            <v>50000</v>
          </cell>
          <cell r="F487">
            <v>1435</v>
          </cell>
          <cell r="G487">
            <v>1520</v>
          </cell>
          <cell r="I487">
            <v>25</v>
          </cell>
        </row>
        <row r="488">
          <cell r="B488" t="str">
            <v>KEISY CABRERA LEBRON</v>
          </cell>
          <cell r="C488" t="str">
            <v>GESTOR SOCIAL</v>
          </cell>
          <cell r="D488" t="str">
            <v>DIRECCION DE GESTION SOCIAL Y COMUNITARI</v>
          </cell>
          <cell r="E488">
            <v>65000</v>
          </cell>
          <cell r="F488">
            <v>1865.5</v>
          </cell>
          <cell r="G488">
            <v>1976</v>
          </cell>
          <cell r="I488">
            <v>3275</v>
          </cell>
        </row>
        <row r="489">
          <cell r="B489" t="str">
            <v>KELVIN MATIAS CUEVAS</v>
          </cell>
          <cell r="C489" t="str">
            <v>ANALISTA FINANCIERO</v>
          </cell>
          <cell r="D489" t="str">
            <v>DIRECCION DE ELECTRIFICACION RURAL Y SUB</v>
          </cell>
          <cell r="E489">
            <v>70000</v>
          </cell>
          <cell r="F489">
            <v>2009</v>
          </cell>
          <cell r="G489">
            <v>2128</v>
          </cell>
          <cell r="H489">
            <v>5368.48</v>
          </cell>
          <cell r="I489">
            <v>25</v>
          </cell>
        </row>
        <row r="490">
          <cell r="B490" t="str">
            <v>KENYA ARACELIS MERCEDES HERNANDEZ</v>
          </cell>
          <cell r="C490" t="str">
            <v>DIRECTOR DEL PARQUE TEMATICO D</v>
          </cell>
          <cell r="D490" t="str">
            <v>DIRECCION DE PARQUE TEMATICO DE ENERGIA</v>
          </cell>
          <cell r="E490">
            <v>185000</v>
          </cell>
          <cell r="F490">
            <v>5309.5</v>
          </cell>
          <cell r="G490">
            <v>5624</v>
          </cell>
          <cell r="H490">
            <v>31139.599999999999</v>
          </cell>
          <cell r="I490">
            <v>36992.53</v>
          </cell>
        </row>
        <row r="491">
          <cell r="B491" t="str">
            <v>KEYRON FIGUEROA GUICHARDO</v>
          </cell>
          <cell r="C491" t="str">
            <v>ANALISTA DE ENERGIA ELECTRICA</v>
          </cell>
          <cell r="D491" t="str">
            <v>VICEMINISTERIO DE ENERGIA ELECTRICA-MEM</v>
          </cell>
          <cell r="E491">
            <v>80000</v>
          </cell>
          <cell r="F491">
            <v>2296</v>
          </cell>
          <cell r="G491">
            <v>2432</v>
          </cell>
          <cell r="H491">
            <v>7400.87</v>
          </cell>
          <cell r="I491">
            <v>25</v>
          </cell>
        </row>
        <row r="492">
          <cell r="B492" t="str">
            <v>KIRSIS MARISOL SANTIAGO NIN</v>
          </cell>
          <cell r="C492" t="str">
            <v>DIRECTOR DE RECURSOS HUMANOS</v>
          </cell>
          <cell r="D492" t="str">
            <v>DIRECCION DE RECURSOS HUMANOS- MEM</v>
          </cell>
          <cell r="E492">
            <v>200000</v>
          </cell>
          <cell r="F492">
            <v>5740</v>
          </cell>
          <cell r="G492">
            <v>6080</v>
          </cell>
          <cell r="H492">
            <v>35627.870000000003</v>
          </cell>
          <cell r="I492">
            <v>6125</v>
          </cell>
        </row>
        <row r="493">
          <cell r="B493" t="str">
            <v>LAHIRI QUIQUIRLI PAULINO PICHARDO</v>
          </cell>
          <cell r="C493" t="str">
            <v>COORDINADOR (A)</v>
          </cell>
          <cell r="D493" t="str">
            <v>DIRECCION DE ELECTRIFICACION RURAL Y SUB</v>
          </cell>
          <cell r="E493">
            <v>80000</v>
          </cell>
          <cell r="F493">
            <v>2296</v>
          </cell>
          <cell r="G493">
            <v>2432</v>
          </cell>
          <cell r="H493">
            <v>4025.63</v>
          </cell>
          <cell r="I493">
            <v>11156.36</v>
          </cell>
        </row>
        <row r="494">
          <cell r="B494" t="str">
            <v>LAUREN MAITE JIMENEZ ESCALANTE</v>
          </cell>
          <cell r="C494" t="str">
            <v>TECNICO DE COMUNICACIONES</v>
          </cell>
          <cell r="D494" t="str">
            <v>DIRECCION DE COMUNICACIONES- MEM</v>
          </cell>
          <cell r="E494">
            <v>55000</v>
          </cell>
          <cell r="F494">
            <v>1578.5</v>
          </cell>
          <cell r="G494">
            <v>1672</v>
          </cell>
          <cell r="I494">
            <v>25</v>
          </cell>
        </row>
        <row r="495">
          <cell r="B495" t="str">
            <v>LENCHY CRISTIAN VARGAS ARISTY</v>
          </cell>
          <cell r="C495" t="str">
            <v>TECNICO DE RECURSOS HUMANOS</v>
          </cell>
          <cell r="D495" t="str">
            <v>DEPARTAMENTO DE REGISTRO, CONTROL Y NOMI</v>
          </cell>
          <cell r="E495">
            <v>50000</v>
          </cell>
          <cell r="F495">
            <v>1435</v>
          </cell>
          <cell r="G495">
            <v>1520</v>
          </cell>
          <cell r="H495">
            <v>1854</v>
          </cell>
          <cell r="I495">
            <v>25</v>
          </cell>
        </row>
        <row r="496">
          <cell r="B496" t="str">
            <v>LENCY LISBETH ALMONTE ALCANTARA</v>
          </cell>
          <cell r="C496" t="str">
            <v>SOPORTE TÉCNICO INFORMÁTICO</v>
          </cell>
          <cell r="D496" t="str">
            <v>DEPARTAMENTO DE SEGURIDAD Y MONITOREO TI</v>
          </cell>
          <cell r="E496">
            <v>60000</v>
          </cell>
          <cell r="F496">
            <v>1722</v>
          </cell>
          <cell r="G496">
            <v>1824</v>
          </cell>
          <cell r="I496">
            <v>25</v>
          </cell>
        </row>
        <row r="497">
          <cell r="B497" t="str">
            <v>LEONARDO FRANCISCO MEJIA ALCANTARA</v>
          </cell>
          <cell r="C497" t="str">
            <v>TECNICO AMBIENTALISTA</v>
          </cell>
          <cell r="D497" t="str">
            <v>DIRECCION DE ASUNTOS AMBIENTALES-MEM</v>
          </cell>
          <cell r="E497">
            <v>50000</v>
          </cell>
          <cell r="F497">
            <v>1435</v>
          </cell>
          <cell r="G497">
            <v>1520</v>
          </cell>
          <cell r="I497">
            <v>5025</v>
          </cell>
        </row>
        <row r="498">
          <cell r="B498" t="str">
            <v>LEONEL JOHAN PEÑA SELMO</v>
          </cell>
          <cell r="C498" t="str">
            <v>SOPORTE TÉCNICO INFORMÁTICO</v>
          </cell>
          <cell r="D498" t="str">
            <v>DEPARTAMENTO DE ADMINISTRACION DEL SERVI</v>
          </cell>
          <cell r="E498">
            <v>50000</v>
          </cell>
          <cell r="F498">
            <v>1435</v>
          </cell>
          <cell r="G498">
            <v>1520</v>
          </cell>
          <cell r="I498">
            <v>25</v>
          </cell>
        </row>
        <row r="499">
          <cell r="B499" t="str">
            <v>LEWIN BASILIO SANTANA</v>
          </cell>
          <cell r="C499" t="str">
            <v>GESTOR SOCIAL</v>
          </cell>
          <cell r="D499" t="str">
            <v>DIRECCION DE GESTION SOCIAL Y COMUNITARI</v>
          </cell>
          <cell r="E499">
            <v>65000</v>
          </cell>
          <cell r="F499">
            <v>1865.5</v>
          </cell>
          <cell r="G499">
            <v>1976</v>
          </cell>
          <cell r="H499">
            <v>4427.58</v>
          </cell>
          <cell r="I499">
            <v>25</v>
          </cell>
        </row>
        <row r="500">
          <cell r="B500" t="str">
            <v>LILLIAN JOSELIN JIMENEZ VICENTE</v>
          </cell>
          <cell r="C500" t="str">
            <v>ANALISTA DE COMPRAS Y CONTRATA</v>
          </cell>
          <cell r="D500" t="str">
            <v>DEPARTAMENTO DE COMPRAS Y CONTRATACIONES</v>
          </cell>
          <cell r="E500">
            <v>85000</v>
          </cell>
          <cell r="F500">
            <v>2439.5</v>
          </cell>
          <cell r="G500">
            <v>2584</v>
          </cell>
          <cell r="H500">
            <v>8576.99</v>
          </cell>
          <cell r="I500">
            <v>2675</v>
          </cell>
        </row>
        <row r="501">
          <cell r="B501" t="str">
            <v>LORRAINE ZOLESNIR YAPOR MOREL</v>
          </cell>
          <cell r="C501" t="str">
            <v>ENC. ORGANIZACION DEL TRABAJO</v>
          </cell>
          <cell r="D501" t="str">
            <v>DEPARTAMENTO DE ORGANIZACION DEL TRABAJO</v>
          </cell>
          <cell r="E501">
            <v>130000</v>
          </cell>
          <cell r="F501">
            <v>3731</v>
          </cell>
          <cell r="G501">
            <v>3952</v>
          </cell>
          <cell r="H501">
            <v>19162.12</v>
          </cell>
          <cell r="I501">
            <v>13025</v>
          </cell>
        </row>
        <row r="502">
          <cell r="B502" t="str">
            <v>LOURDES ELIZABETH GONZALEZ MEJIA</v>
          </cell>
          <cell r="C502" t="str">
            <v>ANALISTA DE PLANIFICACION</v>
          </cell>
          <cell r="D502" t="str">
            <v>DIRECCION DE PLANIFICACION Y DESARROLLO</v>
          </cell>
          <cell r="E502">
            <v>75000</v>
          </cell>
          <cell r="F502">
            <v>2152.5</v>
          </cell>
          <cell r="G502">
            <v>2280</v>
          </cell>
          <cell r="I502">
            <v>25</v>
          </cell>
        </row>
        <row r="503">
          <cell r="B503" t="str">
            <v>LUIS DAVID RODRIGUEZ</v>
          </cell>
          <cell r="C503" t="str">
            <v>SOPORTE TÉCNICO INFORMÁTICO</v>
          </cell>
          <cell r="D503" t="str">
            <v>DEPARTAMENTO DE ADMINISTRACION DEL SERVI</v>
          </cell>
          <cell r="E503">
            <v>50000</v>
          </cell>
          <cell r="F503">
            <v>1435</v>
          </cell>
          <cell r="G503">
            <v>1520</v>
          </cell>
          <cell r="I503">
            <v>25</v>
          </cell>
        </row>
        <row r="504">
          <cell r="B504" t="str">
            <v>LUIS JORGE VARGAS GIL</v>
          </cell>
          <cell r="C504" t="str">
            <v>SOPORTE TÉCNICO INFORMÁTICO</v>
          </cell>
          <cell r="D504" t="str">
            <v>DEPARTAMENTO DE ADMINISTRACION DEL SERVI</v>
          </cell>
          <cell r="E504">
            <v>50000</v>
          </cell>
          <cell r="F504">
            <v>1435</v>
          </cell>
          <cell r="G504">
            <v>1520</v>
          </cell>
          <cell r="H504">
            <v>1854</v>
          </cell>
          <cell r="I504">
            <v>25</v>
          </cell>
        </row>
        <row r="505">
          <cell r="B505" t="str">
            <v>LUIS JOSE QUIÑONES RODRIGUEZ</v>
          </cell>
          <cell r="C505" t="str">
            <v>DIRECTOR DE POLITICAS Y SERVIC</v>
          </cell>
          <cell r="D505" t="str">
            <v>DIRECCION DE POLITICAS Y SERVICIOS NUCLE</v>
          </cell>
          <cell r="E505">
            <v>185000</v>
          </cell>
          <cell r="F505">
            <v>5309.5</v>
          </cell>
          <cell r="G505">
            <v>5624</v>
          </cell>
          <cell r="H505">
            <v>32099.49</v>
          </cell>
          <cell r="I505">
            <v>20945.650000000001</v>
          </cell>
        </row>
        <row r="506">
          <cell r="B506" t="str">
            <v>LUIS POMPILIO FONDEUR MENDOZA</v>
          </cell>
          <cell r="C506" t="str">
            <v>GEOLOGO (A)</v>
          </cell>
          <cell r="D506" t="str">
            <v>DEPARTAMENTO DE REGULACION MINERA- MEM</v>
          </cell>
          <cell r="E506">
            <v>100000</v>
          </cell>
          <cell r="F506">
            <v>2870</v>
          </cell>
          <cell r="G506">
            <v>3040</v>
          </cell>
          <cell r="H506">
            <v>12105.37</v>
          </cell>
          <cell r="I506">
            <v>11525.279999999999</v>
          </cell>
        </row>
        <row r="507">
          <cell r="B507" t="str">
            <v>MADELIN PERALTA LOPEZ</v>
          </cell>
          <cell r="C507" t="str">
            <v>ADMINISTRADOR BASE DE DATOS</v>
          </cell>
          <cell r="D507" t="str">
            <v>DEPARTAMENTO DE OPERACIONES TIC- MEM</v>
          </cell>
          <cell r="E507">
            <v>70000</v>
          </cell>
          <cell r="F507">
            <v>2009</v>
          </cell>
          <cell r="G507">
            <v>2128</v>
          </cell>
          <cell r="H507">
            <v>5368.48</v>
          </cell>
          <cell r="I507">
            <v>4299</v>
          </cell>
        </row>
        <row r="508">
          <cell r="B508" t="str">
            <v>MAGGIUSKA MADELENE CAMILO MEJIA</v>
          </cell>
          <cell r="C508" t="str">
            <v>ENC. DEP. DE PROMOCION DEL USO</v>
          </cell>
          <cell r="D508" t="str">
            <v>DIRECCION DE PROMOCION DEL USO RACIONAL</v>
          </cell>
          <cell r="E508">
            <v>135000</v>
          </cell>
          <cell r="F508">
            <v>3874.5</v>
          </cell>
          <cell r="G508">
            <v>4104</v>
          </cell>
          <cell r="H508">
            <v>20338.240000000002</v>
          </cell>
          <cell r="I508">
            <v>6775</v>
          </cell>
        </row>
        <row r="509">
          <cell r="B509" t="str">
            <v>MAIKEL ZABALA DIAZ</v>
          </cell>
          <cell r="C509" t="str">
            <v>FACILITADOR PROVINCIAL</v>
          </cell>
          <cell r="D509" t="str">
            <v>DIRECCION DE GESTION SOCIAL Y COMUNITARI</v>
          </cell>
          <cell r="E509">
            <v>35000</v>
          </cell>
          <cell r="F509">
            <v>1004.5</v>
          </cell>
          <cell r="G509">
            <v>1064</v>
          </cell>
          <cell r="I509">
            <v>25</v>
          </cell>
        </row>
        <row r="510">
          <cell r="B510" t="str">
            <v>MANOLO GUEVARA MATOS</v>
          </cell>
          <cell r="C510" t="str">
            <v>FACILITADOR PROVINCIAL</v>
          </cell>
          <cell r="D510" t="str">
            <v>DIRECCION DE GESTION SOCIAL Y COMUNITARI</v>
          </cell>
          <cell r="E510">
            <v>35000</v>
          </cell>
          <cell r="F510">
            <v>1004.5</v>
          </cell>
          <cell r="G510">
            <v>1064</v>
          </cell>
          <cell r="I510">
            <v>3525</v>
          </cell>
        </row>
        <row r="511">
          <cell r="B511" t="str">
            <v>MANUEL ARZENO CRUZ MEDINA</v>
          </cell>
          <cell r="C511" t="str">
            <v>ADMINISTRADOR(A) DE REDES Y CO</v>
          </cell>
          <cell r="D511" t="str">
            <v>DEPARTAMENTO DE OPERACIONES TIC- MEM</v>
          </cell>
          <cell r="E511">
            <v>75000</v>
          </cell>
          <cell r="F511">
            <v>2152.5</v>
          </cell>
          <cell r="G511">
            <v>2280</v>
          </cell>
          <cell r="H511">
            <v>6309.38</v>
          </cell>
          <cell r="I511">
            <v>25</v>
          </cell>
        </row>
        <row r="512">
          <cell r="B512" t="str">
            <v>MARCELINO DE JESUS MORDAN</v>
          </cell>
          <cell r="C512" t="str">
            <v>COORDINADOR DE GESTION SOCIAL</v>
          </cell>
          <cell r="D512" t="str">
            <v>DIRECCION DE GESTION SOCIAL Y COMUNITARI</v>
          </cell>
          <cell r="E512">
            <v>90000</v>
          </cell>
          <cell r="F512">
            <v>2583</v>
          </cell>
          <cell r="G512">
            <v>2736</v>
          </cell>
          <cell r="H512">
            <v>9753.1200000000008</v>
          </cell>
          <cell r="I512">
            <v>25</v>
          </cell>
        </row>
        <row r="513">
          <cell r="B513" t="str">
            <v>MARCELLE SAINT AMAND DE CASTRO</v>
          </cell>
          <cell r="C513" t="str">
            <v>ANALISTA LEGAL</v>
          </cell>
          <cell r="D513" t="str">
            <v>DEPARTAMENTO DE LITIGIOS- MEM</v>
          </cell>
          <cell r="E513">
            <v>75000</v>
          </cell>
          <cell r="F513">
            <v>2152.5</v>
          </cell>
          <cell r="G513">
            <v>2280</v>
          </cell>
          <cell r="H513">
            <v>6309.38</v>
          </cell>
          <cell r="I513">
            <v>25</v>
          </cell>
        </row>
        <row r="514">
          <cell r="B514" t="str">
            <v>MARIA CRISTINA GUEVARA FELIZ</v>
          </cell>
          <cell r="C514" t="str">
            <v>ANALISTA LEGAL</v>
          </cell>
          <cell r="D514" t="str">
            <v>DEPARTAMENTO DE ELABORACION DE DOCUMENTO</v>
          </cell>
          <cell r="E514">
            <v>85000</v>
          </cell>
          <cell r="F514">
            <v>2439.5</v>
          </cell>
          <cell r="G514">
            <v>2584</v>
          </cell>
          <cell r="H514">
            <v>8576.99</v>
          </cell>
          <cell r="I514">
            <v>39333.050000000003</v>
          </cell>
        </row>
        <row r="515">
          <cell r="B515" t="str">
            <v>MARIA EUGENIA BRAZOBAN BELTRE</v>
          </cell>
          <cell r="C515" t="str">
            <v>TECNICO DE TESORERIA</v>
          </cell>
          <cell r="D515" t="str">
            <v>DEPARTAMENTO DE TESORERIA- MEM</v>
          </cell>
          <cell r="E515">
            <v>35000</v>
          </cell>
          <cell r="F515">
            <v>1004.5</v>
          </cell>
          <cell r="G515">
            <v>1064</v>
          </cell>
          <cell r="I515">
            <v>1775</v>
          </cell>
        </row>
        <row r="516">
          <cell r="B516" t="str">
            <v>MARIA MAGDALENA RAMIREZ MEDINA</v>
          </cell>
          <cell r="C516" t="str">
            <v>TECNICO DE RECURSOS HUMANOS</v>
          </cell>
          <cell r="D516" t="str">
            <v>DEPARTAMENTO DE REGISTRO, CONTROL Y NOMI</v>
          </cell>
          <cell r="E516">
            <v>50000</v>
          </cell>
          <cell r="F516">
            <v>1435</v>
          </cell>
          <cell r="G516">
            <v>1520</v>
          </cell>
          <cell r="I516">
            <v>6162.59</v>
          </cell>
        </row>
        <row r="517">
          <cell r="B517" t="str">
            <v>MARIA PALOMA DIAZ MILLER</v>
          </cell>
          <cell r="C517" t="str">
            <v>ENCARGADO OFICINAS REGIONALES</v>
          </cell>
          <cell r="D517" t="str">
            <v>MINISTERIO DE ENERGIA Y MINAS</v>
          </cell>
          <cell r="E517">
            <v>150000</v>
          </cell>
          <cell r="F517">
            <v>4305</v>
          </cell>
          <cell r="G517">
            <v>4560</v>
          </cell>
          <cell r="H517">
            <v>23866.62</v>
          </cell>
          <cell r="I517">
            <v>25</v>
          </cell>
        </row>
        <row r="518">
          <cell r="B518" t="str">
            <v>MARIA SOLEDAD GUANTE GONZALEZ</v>
          </cell>
          <cell r="C518" t="str">
            <v>ENFERMERA</v>
          </cell>
          <cell r="D518" t="str">
            <v>DEPARTAMENTO DE RELACIONES LABORALES Y S</v>
          </cell>
          <cell r="E518">
            <v>50000</v>
          </cell>
          <cell r="F518">
            <v>1435</v>
          </cell>
          <cell r="G518">
            <v>1520</v>
          </cell>
          <cell r="I518">
            <v>1624.4</v>
          </cell>
        </row>
        <row r="519">
          <cell r="B519" t="str">
            <v>MARIALUNA SIMO MELLA</v>
          </cell>
          <cell r="C519" t="str">
            <v>TECNICO DE RECURSOS HUMANOS</v>
          </cell>
          <cell r="D519" t="str">
            <v>DIRECCION DE RECURSOS HUMANOS- MEM</v>
          </cell>
          <cell r="E519">
            <v>55000</v>
          </cell>
          <cell r="F519">
            <v>1578.5</v>
          </cell>
          <cell r="G519">
            <v>1672</v>
          </cell>
          <cell r="H519">
            <v>2559.6799999999998</v>
          </cell>
          <cell r="I519">
            <v>25</v>
          </cell>
        </row>
        <row r="520">
          <cell r="B520" t="str">
            <v>MARILEISY ARNAUD DE LA ROSA</v>
          </cell>
          <cell r="C520" t="str">
            <v>ENC. DPTO. DE ACCESO A LA INFO</v>
          </cell>
          <cell r="D520" t="str">
            <v>DEPARTAMENTO DE ACCESO A LA INFORMACION</v>
          </cell>
          <cell r="E520">
            <v>135000</v>
          </cell>
          <cell r="F520">
            <v>3874.5</v>
          </cell>
          <cell r="G520">
            <v>4104</v>
          </cell>
          <cell r="H520">
            <v>20338.240000000002</v>
          </cell>
          <cell r="I520">
            <v>25</v>
          </cell>
        </row>
        <row r="521">
          <cell r="B521" t="str">
            <v>MARLIN LIONICE CHALAS MATEO</v>
          </cell>
          <cell r="C521" t="str">
            <v>ENCARGADO (A) FORMULACION, MON</v>
          </cell>
          <cell r="D521" t="str">
            <v>DEPARTAMENTO DE FORMULACION, MONITOREO Y</v>
          </cell>
          <cell r="E521">
            <v>135000</v>
          </cell>
          <cell r="F521">
            <v>3874.5</v>
          </cell>
          <cell r="G521">
            <v>4104</v>
          </cell>
          <cell r="H521">
            <v>17842.38</v>
          </cell>
          <cell r="I521">
            <v>6775</v>
          </cell>
        </row>
        <row r="522">
          <cell r="B522" t="str">
            <v>MARLIN MICHEL PEPIN VALERIO</v>
          </cell>
          <cell r="C522" t="str">
            <v>GEOLOGO (A)</v>
          </cell>
          <cell r="D522" t="str">
            <v>VICEMINISTERIO DE MINAS</v>
          </cell>
          <cell r="E522">
            <v>80000</v>
          </cell>
          <cell r="F522">
            <v>2296</v>
          </cell>
          <cell r="G522">
            <v>2432</v>
          </cell>
          <cell r="H522">
            <v>7400.87</v>
          </cell>
          <cell r="I522">
            <v>12025</v>
          </cell>
        </row>
        <row r="523">
          <cell r="B523" t="str">
            <v>MARTHA IRENE TEJADA CASTILLO</v>
          </cell>
          <cell r="C523" t="str">
            <v>ENCARGADA ADMINISTRATIVA</v>
          </cell>
          <cell r="D523" t="str">
            <v>DIRECCION DE PARQUE TEMATICO DE ENERGIA</v>
          </cell>
          <cell r="E523">
            <v>100000</v>
          </cell>
          <cell r="F523">
            <v>2870</v>
          </cell>
          <cell r="G523">
            <v>3040</v>
          </cell>
          <cell r="H523">
            <v>12105.37</v>
          </cell>
          <cell r="I523">
            <v>25</v>
          </cell>
        </row>
        <row r="524">
          <cell r="B524" t="str">
            <v>MASSIEL DE JESUS ACOSTA</v>
          </cell>
          <cell r="C524" t="str">
            <v>PERIODISTA</v>
          </cell>
          <cell r="D524" t="str">
            <v>DEPARTAMENTO DE PRENSA- MEM</v>
          </cell>
          <cell r="E524">
            <v>75000</v>
          </cell>
          <cell r="F524">
            <v>2152.5</v>
          </cell>
          <cell r="G524">
            <v>2280</v>
          </cell>
          <cell r="H524">
            <v>6309.38</v>
          </cell>
          <cell r="I524">
            <v>25</v>
          </cell>
        </row>
        <row r="525">
          <cell r="B525" t="str">
            <v>MAXIMO GUIDO CABRAL JIMENEZ</v>
          </cell>
          <cell r="C525" t="str">
            <v>ANALISTA</v>
          </cell>
          <cell r="D525" t="str">
            <v>DIRECCION DE GESTION SOCIAL Y COMUNITARI</v>
          </cell>
          <cell r="E525">
            <v>80000</v>
          </cell>
          <cell r="F525">
            <v>2296</v>
          </cell>
          <cell r="G525">
            <v>2432</v>
          </cell>
          <cell r="H525">
            <v>7400.87</v>
          </cell>
          <cell r="I525">
            <v>25</v>
          </cell>
        </row>
        <row r="526">
          <cell r="B526" t="str">
            <v>MAXIMO LARA TEJEDA</v>
          </cell>
          <cell r="C526" t="str">
            <v>TECNICO</v>
          </cell>
          <cell r="D526" t="str">
            <v>DIRECCION DE ELECTRIFICACION RURAL Y SUB</v>
          </cell>
          <cell r="E526">
            <v>50000</v>
          </cell>
          <cell r="F526">
            <v>1435</v>
          </cell>
          <cell r="G526">
            <v>1520</v>
          </cell>
          <cell r="I526">
            <v>25</v>
          </cell>
        </row>
        <row r="527">
          <cell r="B527" t="str">
            <v>MELISSA DINELIS ABREU RAMIREZ</v>
          </cell>
          <cell r="C527" t="str">
            <v>ENCARGADO OFICINAS REGIONALES</v>
          </cell>
          <cell r="D527" t="str">
            <v>OFICINAS REGIONALES- MEM</v>
          </cell>
          <cell r="E527">
            <v>150000</v>
          </cell>
          <cell r="F527">
            <v>4305</v>
          </cell>
          <cell r="G527">
            <v>4560</v>
          </cell>
          <cell r="H527">
            <v>23866.62</v>
          </cell>
          <cell r="I527">
            <v>25</v>
          </cell>
        </row>
        <row r="528">
          <cell r="B528" t="str">
            <v>MICHELLE IVONNE BAEZ SILVERIO</v>
          </cell>
          <cell r="C528" t="str">
            <v>ENC. DEPTO. EVALUACION DEL DES</v>
          </cell>
          <cell r="D528" t="str">
            <v>DEPARTAMENTO DE EVALUACION DEL DESEMPEÑO</v>
          </cell>
          <cell r="E528">
            <v>130000</v>
          </cell>
          <cell r="F528">
            <v>3731</v>
          </cell>
          <cell r="G528">
            <v>3952</v>
          </cell>
          <cell r="H528">
            <v>19162.12</v>
          </cell>
          <cell r="I528">
            <v>25</v>
          </cell>
        </row>
        <row r="529">
          <cell r="B529" t="str">
            <v>MIGUEL ANGEL CRUZ FERNANDEZ</v>
          </cell>
          <cell r="C529" t="str">
            <v>ANALISTA SISTEMAS INFORMATICOS</v>
          </cell>
          <cell r="D529" t="str">
            <v>DEPARTAMENTO DE DESARROLLO E IMPLEMENTAC</v>
          </cell>
          <cell r="E529">
            <v>75000</v>
          </cell>
          <cell r="F529">
            <v>2152.5</v>
          </cell>
          <cell r="G529">
            <v>2280</v>
          </cell>
          <cell r="H529">
            <v>6309.38</v>
          </cell>
          <cell r="I529">
            <v>3025</v>
          </cell>
        </row>
        <row r="530">
          <cell r="B530" t="str">
            <v>MIGUEL ANGEL HENRIQUEZ ABAD</v>
          </cell>
          <cell r="C530" t="str">
            <v>SOPORTE TÉCNICO INFORMÁTICO</v>
          </cell>
          <cell r="D530" t="str">
            <v>DEPARTAMENTO DE ADMINISTRACION DEL SERVI</v>
          </cell>
          <cell r="E530">
            <v>50000</v>
          </cell>
          <cell r="F530">
            <v>1435</v>
          </cell>
          <cell r="G530">
            <v>1520</v>
          </cell>
          <cell r="H530">
            <v>1854</v>
          </cell>
          <cell r="I530">
            <v>25</v>
          </cell>
        </row>
        <row r="531">
          <cell r="B531" t="str">
            <v>MIGUELINA ALTAGRACIA ROJAS PACHECO</v>
          </cell>
          <cell r="C531" t="str">
            <v>ANALISTA DE COMPRAS Y CONTRATA</v>
          </cell>
          <cell r="D531" t="str">
            <v>DEPARTAMENTO DE COMPRAS Y CONTRATACIONES</v>
          </cell>
          <cell r="E531">
            <v>85000</v>
          </cell>
          <cell r="F531">
            <v>2439.5</v>
          </cell>
          <cell r="G531">
            <v>2584</v>
          </cell>
          <cell r="H531">
            <v>5767.7</v>
          </cell>
          <cell r="I531">
            <v>2675</v>
          </cell>
        </row>
        <row r="532">
          <cell r="B532" t="str">
            <v>MILAGROS RONDON ALMONTE DE ROQUE</v>
          </cell>
          <cell r="C532" t="str">
            <v>ANALISTA DE CONTROL DE BIENES</v>
          </cell>
          <cell r="D532" t="str">
            <v>DEPARTAMENTO DE CONTROL DE BIENES- MEM</v>
          </cell>
          <cell r="E532">
            <v>85000</v>
          </cell>
          <cell r="F532">
            <v>2439.5</v>
          </cell>
          <cell r="G532">
            <v>2584</v>
          </cell>
          <cell r="H532">
            <v>5736.94</v>
          </cell>
          <cell r="I532">
            <v>2675</v>
          </cell>
        </row>
        <row r="533">
          <cell r="B533" t="str">
            <v>MILCIADES GUEVARA DE LA PAZ</v>
          </cell>
          <cell r="C533" t="str">
            <v>GESTOR SOCIAL</v>
          </cell>
          <cell r="D533" t="str">
            <v>DIRECCION DE GESTION SOCIAL Y COMUNITARI</v>
          </cell>
          <cell r="E533">
            <v>70000</v>
          </cell>
          <cell r="F533">
            <v>2009</v>
          </cell>
          <cell r="G533">
            <v>2128</v>
          </cell>
          <cell r="H533">
            <v>5368.48</v>
          </cell>
          <cell r="I533">
            <v>10525</v>
          </cell>
        </row>
        <row r="534">
          <cell r="B534" t="str">
            <v>MILDRED GEANNY RODRIGUEZ MENDEZ DE L</v>
          </cell>
          <cell r="C534" t="str">
            <v>ENC. DPTO. DE CONTABILIDAD</v>
          </cell>
          <cell r="D534" t="str">
            <v>DEPARTAMENTO DE CONTABILIDAD- MEM</v>
          </cell>
          <cell r="E534">
            <v>135000</v>
          </cell>
          <cell r="F534">
            <v>3874.5</v>
          </cell>
          <cell r="G534">
            <v>4104</v>
          </cell>
          <cell r="H534">
            <v>19858.3</v>
          </cell>
          <cell r="I534">
            <v>10847.279999999999</v>
          </cell>
        </row>
        <row r="535">
          <cell r="B535" t="str">
            <v>MINERVA JOSEFINA DUBERNAY PINEDA</v>
          </cell>
          <cell r="C535" t="str">
            <v>ANALISTA DE RECLUTAMIENTO Y SE</v>
          </cell>
          <cell r="D535" t="str">
            <v>DEPARTAMENTO DE RECLUTAMIENTO Y SELECCIO</v>
          </cell>
          <cell r="E535">
            <v>70000</v>
          </cell>
          <cell r="F535">
            <v>2009</v>
          </cell>
          <cell r="G535">
            <v>2128</v>
          </cell>
          <cell r="H535">
            <v>5368.48</v>
          </cell>
          <cell r="I535">
            <v>125</v>
          </cell>
        </row>
        <row r="536">
          <cell r="B536" t="str">
            <v>MIRBELIA CARLIXTA PEGUERO ARIAS</v>
          </cell>
          <cell r="C536" t="str">
            <v>ANALISTA DE CALIDAD</v>
          </cell>
          <cell r="D536" t="str">
            <v>DEPARTAMENTO DE CALIDAD EN LA GESTION-ME</v>
          </cell>
          <cell r="E536">
            <v>80000</v>
          </cell>
          <cell r="F536">
            <v>2296</v>
          </cell>
          <cell r="G536">
            <v>2432</v>
          </cell>
          <cell r="H536">
            <v>7400.87</v>
          </cell>
          <cell r="I536">
            <v>2525</v>
          </cell>
        </row>
        <row r="537">
          <cell r="B537" t="str">
            <v>MOISES ISMAEL BATISTA PEÑA</v>
          </cell>
          <cell r="C537" t="str">
            <v>ANALISTA DE REGISTRO Y CONTROL</v>
          </cell>
          <cell r="D537" t="str">
            <v>DEPARTAMENTO DE REGISTRO, CONTROL Y NOMI</v>
          </cell>
          <cell r="E537">
            <v>70000</v>
          </cell>
          <cell r="F537">
            <v>2009</v>
          </cell>
          <cell r="G537">
            <v>2128</v>
          </cell>
          <cell r="H537">
            <v>5368.48</v>
          </cell>
          <cell r="I537">
            <v>25</v>
          </cell>
        </row>
        <row r="538">
          <cell r="B538" t="str">
            <v>NELSON GEOVANNY AQUINO BAEZ</v>
          </cell>
          <cell r="C538" t="str">
            <v>ASESOR (A)</v>
          </cell>
          <cell r="D538" t="str">
            <v>MINISTERIO DE ENERGIA Y MINAS</v>
          </cell>
          <cell r="E538">
            <v>200000</v>
          </cell>
          <cell r="F538">
            <v>5740</v>
          </cell>
          <cell r="G538">
            <v>6080</v>
          </cell>
          <cell r="H538">
            <v>35627.870000000003</v>
          </cell>
          <cell r="I538">
            <v>25</v>
          </cell>
        </row>
        <row r="539">
          <cell r="B539" t="str">
            <v>OBDULIO CONTRERAS DE LA CRUZ</v>
          </cell>
          <cell r="C539" t="str">
            <v>GESTOR (A)</v>
          </cell>
          <cell r="D539" t="str">
            <v>DIRECCION DE GESTION SOCIAL Y COMUNITARI</v>
          </cell>
          <cell r="E539">
            <v>80000</v>
          </cell>
          <cell r="F539">
            <v>2296</v>
          </cell>
          <cell r="G539">
            <v>2432</v>
          </cell>
          <cell r="H539">
            <v>7400.87</v>
          </cell>
          <cell r="I539">
            <v>25</v>
          </cell>
        </row>
        <row r="540">
          <cell r="B540" t="str">
            <v>OMAR ALEJANDRO DOTEL CARABALLO</v>
          </cell>
          <cell r="C540" t="str">
            <v>DIRECTOR DE ASUNTOS AMBIENTALE</v>
          </cell>
          <cell r="D540" t="str">
            <v>DIRECCION DE ASUNTOS AMBIENTALES-MEM</v>
          </cell>
          <cell r="E540">
            <v>200000</v>
          </cell>
          <cell r="F540">
            <v>5740</v>
          </cell>
          <cell r="G540">
            <v>6080</v>
          </cell>
          <cell r="H540">
            <v>35627.870000000003</v>
          </cell>
          <cell r="I540">
            <v>10025</v>
          </cell>
        </row>
        <row r="541">
          <cell r="B541" t="str">
            <v>OMAR ALEXIS MELO VARGAS</v>
          </cell>
          <cell r="C541" t="str">
            <v>ANALISTA DE PRENSA</v>
          </cell>
          <cell r="D541" t="str">
            <v>DEPARTAMENTO DE PRENSA- MEM</v>
          </cell>
          <cell r="E541">
            <v>70000</v>
          </cell>
          <cell r="F541">
            <v>2009</v>
          </cell>
          <cell r="G541">
            <v>2128</v>
          </cell>
          <cell r="H541">
            <v>5368.48</v>
          </cell>
          <cell r="I541">
            <v>25</v>
          </cell>
        </row>
        <row r="542">
          <cell r="B542" t="str">
            <v>ONEIDA ALTAGRACIA HERNANDEZ HERNANDE</v>
          </cell>
          <cell r="C542" t="str">
            <v>TECNICO DE RECURSOS HUMANOS</v>
          </cell>
          <cell r="D542" t="str">
            <v>DEPARTAMENTO DE REGISTRO, CONTROL Y NOMI</v>
          </cell>
          <cell r="E542">
            <v>50000</v>
          </cell>
          <cell r="F542">
            <v>1435</v>
          </cell>
          <cell r="G542">
            <v>1520</v>
          </cell>
          <cell r="I542">
            <v>3644.7799999999997</v>
          </cell>
        </row>
        <row r="543">
          <cell r="B543" t="str">
            <v>ORDY LENIN LOPEZ TORRES</v>
          </cell>
          <cell r="C543" t="str">
            <v>ARQUITECTO (A)</v>
          </cell>
          <cell r="D543" t="str">
            <v>DIRECCION DE ELECTRIFICACION RURAL Y SUB</v>
          </cell>
          <cell r="E543">
            <v>85000</v>
          </cell>
          <cell r="F543">
            <v>2439.5</v>
          </cell>
          <cell r="G543">
            <v>2584</v>
          </cell>
          <cell r="H543">
            <v>8576.99</v>
          </cell>
          <cell r="I543">
            <v>21832.36</v>
          </cell>
        </row>
        <row r="544">
          <cell r="B544" t="str">
            <v>ORIANA LIRANZO MONTERO</v>
          </cell>
          <cell r="C544" t="str">
            <v>ANALISTA FINANCIERO</v>
          </cell>
          <cell r="D544" t="str">
            <v>DIRECCION FINANCIERA- MEM</v>
          </cell>
          <cell r="E544">
            <v>80000</v>
          </cell>
          <cell r="F544">
            <v>2296</v>
          </cell>
          <cell r="G544">
            <v>2432</v>
          </cell>
          <cell r="H544">
            <v>6920.92</v>
          </cell>
          <cell r="I544">
            <v>6110.58</v>
          </cell>
        </row>
        <row r="545">
          <cell r="B545" t="str">
            <v>ORLANDO ALBERTO PIZANO RODRIGUEZ</v>
          </cell>
          <cell r="C545" t="str">
            <v>GEOLOGO (A)</v>
          </cell>
          <cell r="D545" t="str">
            <v>VICEMINISTERIO DE MINAS</v>
          </cell>
          <cell r="E545">
            <v>100000</v>
          </cell>
          <cell r="F545">
            <v>2870</v>
          </cell>
          <cell r="G545">
            <v>3040</v>
          </cell>
          <cell r="H545">
            <v>12105.37</v>
          </cell>
          <cell r="I545">
            <v>3025</v>
          </cell>
        </row>
        <row r="546">
          <cell r="B546" t="str">
            <v>OSCAR ENRIQUE MARTINEZ VALDEZ</v>
          </cell>
          <cell r="C546" t="str">
            <v>TESORERO</v>
          </cell>
          <cell r="D546" t="str">
            <v>VICEMINISTERIO DE MINAS</v>
          </cell>
          <cell r="E546">
            <v>140000</v>
          </cell>
          <cell r="F546">
            <v>4018</v>
          </cell>
          <cell r="G546">
            <v>4256</v>
          </cell>
          <cell r="H546">
            <v>21514.37</v>
          </cell>
          <cell r="I546">
            <v>39489.339999999997</v>
          </cell>
        </row>
        <row r="547">
          <cell r="B547" t="str">
            <v>PABLO ARREDONDO BAUTISTA</v>
          </cell>
          <cell r="C547" t="str">
            <v>SOPORTE TÉCNICO INFORMÁTICO</v>
          </cell>
          <cell r="D547" t="str">
            <v>DEPARTAMENTO DE ADMINISTRACION DEL SERVI</v>
          </cell>
          <cell r="E547">
            <v>55000</v>
          </cell>
          <cell r="F547">
            <v>1578.5</v>
          </cell>
          <cell r="G547">
            <v>1672</v>
          </cell>
          <cell r="I547">
            <v>1944.78</v>
          </cell>
        </row>
        <row r="548">
          <cell r="B548" t="str">
            <v>PABLO STEVEN TAVERAS DEL ROSARIO</v>
          </cell>
          <cell r="C548" t="str">
            <v>COORDINADOR (A)</v>
          </cell>
          <cell r="D548" t="str">
            <v>DIRECCION DE ASUNTOS AMBIENTALES-MEM</v>
          </cell>
          <cell r="E548">
            <v>100000</v>
          </cell>
          <cell r="F548">
            <v>2870</v>
          </cell>
          <cell r="G548">
            <v>3040</v>
          </cell>
          <cell r="H548">
            <v>12105.37</v>
          </cell>
          <cell r="I548">
            <v>25</v>
          </cell>
        </row>
        <row r="549">
          <cell r="B549" t="str">
            <v>PAMELA CRISTINA DE LOS SANTOS PEÑA</v>
          </cell>
          <cell r="C549" t="str">
            <v>ANALISTA LEGAL</v>
          </cell>
          <cell r="D549" t="str">
            <v>DEPARTAMENTO DE ELABORACION DE DOCUMENTO</v>
          </cell>
          <cell r="E549">
            <v>85000</v>
          </cell>
          <cell r="F549">
            <v>2439.5</v>
          </cell>
          <cell r="G549">
            <v>2584</v>
          </cell>
          <cell r="H549">
            <v>8576.99</v>
          </cell>
          <cell r="I549">
            <v>25</v>
          </cell>
        </row>
        <row r="550">
          <cell r="B550" t="str">
            <v>PAMELA EDILI CALDERON GRULLON</v>
          </cell>
          <cell r="C550" t="str">
            <v>ANALISTA DE CONTROL DE BIENES</v>
          </cell>
          <cell r="D550" t="str">
            <v>DEPARTAMENTO DE CONTROL DE BIENES- MEM</v>
          </cell>
          <cell r="E550">
            <v>75000</v>
          </cell>
          <cell r="F550">
            <v>2152.5</v>
          </cell>
          <cell r="G550">
            <v>2280</v>
          </cell>
          <cell r="H550">
            <v>6309.38</v>
          </cell>
          <cell r="I550">
            <v>25</v>
          </cell>
        </row>
        <row r="551">
          <cell r="B551" t="str">
            <v>PAOLA MARIE BAEZ SESTO</v>
          </cell>
          <cell r="C551" t="str">
            <v>ANALISTA DE RECLUTAMIENTO Y SE</v>
          </cell>
          <cell r="D551" t="str">
            <v>DEPARTAMENTO DE RECLUTAMIENTO Y SELECCIO</v>
          </cell>
          <cell r="E551">
            <v>70000</v>
          </cell>
          <cell r="F551">
            <v>2009</v>
          </cell>
          <cell r="G551">
            <v>2128</v>
          </cell>
          <cell r="H551">
            <v>4600.5600000000004</v>
          </cell>
          <cell r="I551">
            <v>4864.16</v>
          </cell>
        </row>
        <row r="552">
          <cell r="B552" t="str">
            <v>PATRIA MERCEDES VELOZ HIERRO</v>
          </cell>
          <cell r="C552" t="str">
            <v>SOPORTE TÉCNICO INFORMÁTICO</v>
          </cell>
          <cell r="D552" t="str">
            <v>DEPARTAMENTO DE ADMINISTRACION DEL SERVI</v>
          </cell>
          <cell r="E552">
            <v>50000</v>
          </cell>
          <cell r="F552">
            <v>1435</v>
          </cell>
          <cell r="G552">
            <v>1520</v>
          </cell>
          <cell r="I552">
            <v>25</v>
          </cell>
        </row>
        <row r="553">
          <cell r="B553" t="str">
            <v>PATRICIA ELENA PRIEGO DE LOS REYES</v>
          </cell>
          <cell r="C553" t="str">
            <v>COORDINADOR (A)</v>
          </cell>
          <cell r="D553" t="str">
            <v>DIRECCION DE RELACIONES INTERNACIONALES</v>
          </cell>
          <cell r="E553">
            <v>130000</v>
          </cell>
          <cell r="F553">
            <v>3731</v>
          </cell>
          <cell r="G553">
            <v>3952</v>
          </cell>
          <cell r="H553">
            <v>19162.12</v>
          </cell>
          <cell r="I553">
            <v>25</v>
          </cell>
        </row>
        <row r="554">
          <cell r="B554" t="str">
            <v>PAUL LAUDISLAO ROSARIO ALMANZAR</v>
          </cell>
          <cell r="C554" t="str">
            <v>ANALISTA FORM., MONITOREO Y EV</v>
          </cell>
          <cell r="D554" t="str">
            <v>DEPARTAMENTO DE FORMULACION, MONITOREO Y</v>
          </cell>
          <cell r="E554">
            <v>80000</v>
          </cell>
          <cell r="F554">
            <v>2296</v>
          </cell>
          <cell r="G554">
            <v>2432</v>
          </cell>
          <cell r="H554">
            <v>7400.87</v>
          </cell>
          <cell r="I554">
            <v>3679.7799999999997</v>
          </cell>
        </row>
        <row r="555">
          <cell r="B555" t="str">
            <v>PAULA TEJADA HERRERA</v>
          </cell>
          <cell r="C555" t="str">
            <v>TECNICO ADMINISTRATIVO</v>
          </cell>
          <cell r="D555" t="str">
            <v>DIRECCION DE RECURSOS HUMANOS- MEM</v>
          </cell>
          <cell r="E555">
            <v>60000</v>
          </cell>
          <cell r="F555">
            <v>1722</v>
          </cell>
          <cell r="G555">
            <v>1824</v>
          </cell>
          <cell r="H555">
            <v>3486.68</v>
          </cell>
          <cell r="I555">
            <v>25</v>
          </cell>
        </row>
        <row r="556">
          <cell r="B556" t="str">
            <v>PEDRO ALEXANDER FRANCO PEÑA</v>
          </cell>
          <cell r="C556" t="str">
            <v>ANALISTA SISTEMAS INFORMATICOS</v>
          </cell>
          <cell r="D556" t="str">
            <v>DEPARTAMENTO DE DESARROLLO E IMPLEMENTAC</v>
          </cell>
          <cell r="E556">
            <v>80000</v>
          </cell>
          <cell r="F556">
            <v>2296</v>
          </cell>
          <cell r="G556">
            <v>2432</v>
          </cell>
          <cell r="H556">
            <v>7400.87</v>
          </cell>
          <cell r="I556">
            <v>25</v>
          </cell>
        </row>
        <row r="557">
          <cell r="B557" t="str">
            <v>PEDRO JOSE BATISTA ESTRELLA</v>
          </cell>
          <cell r="C557" t="str">
            <v>COORDINADOR (A)</v>
          </cell>
          <cell r="D557" t="str">
            <v>DIRECCION DE PARQUE TEMATICO DE ENERGIA</v>
          </cell>
          <cell r="E557">
            <v>110000</v>
          </cell>
          <cell r="F557">
            <v>3157</v>
          </cell>
          <cell r="G557">
            <v>3344</v>
          </cell>
          <cell r="H557">
            <v>13977.67</v>
          </cell>
          <cell r="I557">
            <v>9465.0999999999985</v>
          </cell>
        </row>
        <row r="558">
          <cell r="B558" t="str">
            <v>PEDRO LUIS MARTINEZ MARTINEZ</v>
          </cell>
          <cell r="C558" t="str">
            <v>SOPORTE TÉCNICO INFORMÁTICO</v>
          </cell>
          <cell r="D558" t="str">
            <v>DEPARTAMENTO DE ADMINISTRACION DEL SERVI</v>
          </cell>
          <cell r="E558">
            <v>50000</v>
          </cell>
          <cell r="F558">
            <v>1435</v>
          </cell>
          <cell r="G558">
            <v>1520</v>
          </cell>
          <cell r="I558">
            <v>5944.13</v>
          </cell>
        </row>
        <row r="559">
          <cell r="B559" t="str">
            <v>PERLA MASIEL ARAUJO GOMEZ</v>
          </cell>
          <cell r="C559" t="str">
            <v>CONTADOR (A)</v>
          </cell>
          <cell r="D559" t="str">
            <v>DIRECCION FINANCIERA- MEM</v>
          </cell>
          <cell r="E559">
            <v>85000</v>
          </cell>
          <cell r="F559">
            <v>2439.5</v>
          </cell>
          <cell r="G559">
            <v>2584</v>
          </cell>
          <cell r="H559">
            <v>8576.99</v>
          </cell>
          <cell r="I559">
            <v>25</v>
          </cell>
        </row>
        <row r="560">
          <cell r="B560" t="str">
            <v>PETER AGUSTIN SANTANA CIPRIAN</v>
          </cell>
          <cell r="C560" t="str">
            <v>ENCARGADO DEPARTAMENTO DE PROM</v>
          </cell>
          <cell r="D560" t="str">
            <v>DEPARTAMENTO DE PROMOCION ESTUDIOS ENERG</v>
          </cell>
          <cell r="E560">
            <v>135000</v>
          </cell>
          <cell r="F560">
            <v>3874.5</v>
          </cell>
          <cell r="G560">
            <v>4104</v>
          </cell>
          <cell r="H560">
            <v>20338.240000000002</v>
          </cell>
          <cell r="I560">
            <v>4275</v>
          </cell>
        </row>
        <row r="561">
          <cell r="B561" t="str">
            <v>PORFIRIO ANTONIO VICIOSO LAMAR</v>
          </cell>
          <cell r="C561" t="str">
            <v>FACILITADOR</v>
          </cell>
          <cell r="D561" t="str">
            <v>DIRECCION DE GESTION SOCIAL Y COMUNITARI</v>
          </cell>
          <cell r="E561">
            <v>35000</v>
          </cell>
          <cell r="F561">
            <v>1004.5</v>
          </cell>
          <cell r="G561">
            <v>1064</v>
          </cell>
          <cell r="I561">
            <v>25</v>
          </cell>
        </row>
        <row r="562">
          <cell r="B562" t="str">
            <v>RAFAEL ALEXIS HERNANDEZ DURAN</v>
          </cell>
          <cell r="C562" t="str">
            <v>COORDINADOR (A)</v>
          </cell>
          <cell r="D562" t="str">
            <v>DIRECCION DE ELECTRIFICACION RURAL Y SUB</v>
          </cell>
          <cell r="E562">
            <v>80000</v>
          </cell>
          <cell r="F562">
            <v>2296</v>
          </cell>
          <cell r="G562">
            <v>2432</v>
          </cell>
          <cell r="H562">
            <v>7400.87</v>
          </cell>
          <cell r="I562">
            <v>10425</v>
          </cell>
        </row>
        <row r="563">
          <cell r="B563" t="str">
            <v>RAFAEL ANTONIO MONTERO RAMIREZ</v>
          </cell>
          <cell r="C563" t="str">
            <v>ADMINISTRADOR DE SEGURIDAD TEC</v>
          </cell>
          <cell r="D563" t="str">
            <v>DEPARTAMENTO DE SEGURIDAD Y MONITOREO TI</v>
          </cell>
          <cell r="E563">
            <v>75000</v>
          </cell>
          <cell r="F563">
            <v>2152.5</v>
          </cell>
          <cell r="G563">
            <v>2280</v>
          </cell>
          <cell r="H563">
            <v>6309.38</v>
          </cell>
          <cell r="I563">
            <v>25</v>
          </cell>
        </row>
        <row r="564">
          <cell r="B564" t="str">
            <v>RAFAEL DE JESUS MARTINEZ</v>
          </cell>
          <cell r="C564" t="str">
            <v>OFICIAL DE ATENCION AL CIUDADA</v>
          </cell>
          <cell r="D564" t="str">
            <v>DEPARTAMENTO DE ACCESO A LA INFORMACION</v>
          </cell>
          <cell r="E564">
            <v>60000</v>
          </cell>
          <cell r="F564">
            <v>1722</v>
          </cell>
          <cell r="G564">
            <v>1824</v>
          </cell>
          <cell r="H564">
            <v>343.99</v>
          </cell>
          <cell r="I564">
            <v>4364.2800000000007</v>
          </cell>
        </row>
        <row r="565">
          <cell r="B565" t="str">
            <v>RAFAEL DE JESUS TAVERAS GARCIA</v>
          </cell>
          <cell r="C565" t="str">
            <v>ANALISTA FINANCIERO</v>
          </cell>
          <cell r="D565" t="str">
            <v>DIRECCION FINANCIERA- MEM</v>
          </cell>
          <cell r="E565">
            <v>85000</v>
          </cell>
          <cell r="F565">
            <v>2439.5</v>
          </cell>
          <cell r="G565">
            <v>2584</v>
          </cell>
          <cell r="H565">
            <v>8576.99</v>
          </cell>
          <cell r="I565">
            <v>25</v>
          </cell>
        </row>
        <row r="566">
          <cell r="B566" t="str">
            <v>RAFAEL PEÑA TEJADA</v>
          </cell>
          <cell r="C566" t="str">
            <v>TECNICO AMBIENTALISTA</v>
          </cell>
          <cell r="D566" t="str">
            <v>DIRECCION DE ASUNTOS AMBIENTALES-MEM</v>
          </cell>
          <cell r="E566">
            <v>65000</v>
          </cell>
          <cell r="F566">
            <v>1865.5</v>
          </cell>
          <cell r="G566">
            <v>1976</v>
          </cell>
          <cell r="H566">
            <v>4427.58</v>
          </cell>
          <cell r="I566">
            <v>1975</v>
          </cell>
        </row>
        <row r="567">
          <cell r="B567" t="str">
            <v>RAFAEL STIVEN CASTILLO MORETA</v>
          </cell>
          <cell r="C567" t="str">
            <v>ANALISTA</v>
          </cell>
          <cell r="D567" t="str">
            <v>DIRECCION DE MERCADO ELECTRICO-MEM</v>
          </cell>
          <cell r="E567">
            <v>90000</v>
          </cell>
          <cell r="F567">
            <v>2583</v>
          </cell>
          <cell r="G567">
            <v>2736</v>
          </cell>
          <cell r="H567">
            <v>9753.1200000000008</v>
          </cell>
          <cell r="I567">
            <v>25</v>
          </cell>
        </row>
        <row r="568">
          <cell r="B568" t="str">
            <v>RAFAEL TOBIAS LOPEZ LOPEZ</v>
          </cell>
          <cell r="C568" t="str">
            <v>TECNICO AMBIENTALISTA</v>
          </cell>
          <cell r="D568" t="str">
            <v>DIRECCION DE ASUNTOS AMBIENTALES-MEM</v>
          </cell>
          <cell r="E568">
            <v>65000</v>
          </cell>
          <cell r="F568">
            <v>1865.5</v>
          </cell>
          <cell r="G568">
            <v>1976</v>
          </cell>
          <cell r="H568">
            <v>3860.28</v>
          </cell>
          <cell r="I568">
            <v>25</v>
          </cell>
        </row>
        <row r="569">
          <cell r="B569" t="str">
            <v>RAMON ANIBAL DE LEON MORALES</v>
          </cell>
          <cell r="C569" t="str">
            <v>TECNICO ADMINISTRATIVO</v>
          </cell>
          <cell r="D569" t="str">
            <v>DIRECCION ADMINISTRATIVO- MEM</v>
          </cell>
          <cell r="E569">
            <v>60000</v>
          </cell>
          <cell r="F569">
            <v>1722</v>
          </cell>
          <cell r="G569">
            <v>1824</v>
          </cell>
          <cell r="H569">
            <v>2553.7800000000002</v>
          </cell>
          <cell r="I569">
            <v>25</v>
          </cell>
        </row>
        <row r="570">
          <cell r="B570" t="str">
            <v>RAMON ANTONIO MORROBEL RODRIGUEZ</v>
          </cell>
          <cell r="C570" t="str">
            <v>ENC. FISCALIZACION</v>
          </cell>
          <cell r="D570" t="str">
            <v>DEPARTAMENTO DE FISCALIZACION MINERA- ME</v>
          </cell>
          <cell r="E570">
            <v>130000</v>
          </cell>
          <cell r="F570">
            <v>3731</v>
          </cell>
          <cell r="G570">
            <v>3952</v>
          </cell>
          <cell r="H570">
            <v>19162.12</v>
          </cell>
          <cell r="I570">
            <v>25</v>
          </cell>
        </row>
        <row r="571">
          <cell r="B571" t="str">
            <v>RAMON ANTONIO PEÑA PEÑA</v>
          </cell>
          <cell r="C571" t="str">
            <v>COORDINADOR (A)</v>
          </cell>
          <cell r="D571" t="str">
            <v>DIRECCION DE MERCADO ELECTRICO-MEM</v>
          </cell>
          <cell r="E571">
            <v>100000</v>
          </cell>
          <cell r="F571">
            <v>2870</v>
          </cell>
          <cell r="G571">
            <v>3040</v>
          </cell>
          <cell r="H571">
            <v>11145.48</v>
          </cell>
          <cell r="I571">
            <v>13476.82</v>
          </cell>
        </row>
        <row r="572">
          <cell r="B572" t="str">
            <v>RAMON DEL ROSARIO PLATA PUELLO</v>
          </cell>
          <cell r="C572" t="str">
            <v>ANALISTA LEGAL</v>
          </cell>
          <cell r="D572" t="str">
            <v>DEPARTAMENTO DE LITIGIOS- MEM</v>
          </cell>
          <cell r="E572">
            <v>85000</v>
          </cell>
          <cell r="F572">
            <v>2439.5</v>
          </cell>
          <cell r="G572">
            <v>2584</v>
          </cell>
          <cell r="H572">
            <v>8576.99</v>
          </cell>
          <cell r="I572">
            <v>10325</v>
          </cell>
        </row>
        <row r="573">
          <cell r="B573" t="str">
            <v>RAMON NELSON ROSARIO AMEZQUITA</v>
          </cell>
          <cell r="C573" t="str">
            <v>SUPERVISOR (A) MAYORDOMIA</v>
          </cell>
          <cell r="D573" t="str">
            <v>DIVISION DE MAYORDOMIA- MEM</v>
          </cell>
          <cell r="E573">
            <v>40000</v>
          </cell>
          <cell r="F573">
            <v>1148</v>
          </cell>
          <cell r="G573">
            <v>1216</v>
          </cell>
          <cell r="I573">
            <v>25</v>
          </cell>
        </row>
        <row r="574">
          <cell r="B574" t="str">
            <v>RAMON RODRIGUEZ HERNANDEZ</v>
          </cell>
          <cell r="C574" t="str">
            <v>PERIODISTA</v>
          </cell>
          <cell r="D574" t="str">
            <v>DEPARTAMENTO DE PRENSA- MEM</v>
          </cell>
          <cell r="E574">
            <v>80000</v>
          </cell>
          <cell r="F574">
            <v>2296</v>
          </cell>
          <cell r="G574">
            <v>2432</v>
          </cell>
          <cell r="H574">
            <v>7400.87</v>
          </cell>
          <cell r="I574">
            <v>9082.77</v>
          </cell>
        </row>
        <row r="575">
          <cell r="B575" t="str">
            <v>RAUL EDUARDO OZUNA DELVA</v>
          </cell>
          <cell r="C575" t="str">
            <v>SOPORTE TÉCNICO INFORMÁTICO</v>
          </cell>
          <cell r="D575" t="str">
            <v>DEPARTAMENTO DE ADMINISTRACION DEL SERVI</v>
          </cell>
          <cell r="E575">
            <v>50000</v>
          </cell>
          <cell r="F575">
            <v>1435</v>
          </cell>
          <cell r="G575">
            <v>1520</v>
          </cell>
          <cell r="I575">
            <v>25</v>
          </cell>
        </row>
        <row r="576">
          <cell r="B576" t="str">
            <v>RAYNERIS MASSIEL CABRERA MORILLO</v>
          </cell>
          <cell r="C576" t="str">
            <v>ANALISTA DE RECLUTAMIENTO Y SE</v>
          </cell>
          <cell r="D576" t="str">
            <v>DEPARTAMENTO DE RECLUTAMIENTO Y SELECCIO</v>
          </cell>
          <cell r="E576">
            <v>70000</v>
          </cell>
          <cell r="F576">
            <v>2009</v>
          </cell>
          <cell r="G576">
            <v>2128</v>
          </cell>
          <cell r="H576">
            <v>5368.48</v>
          </cell>
          <cell r="I576">
            <v>10815.279999999999</v>
          </cell>
        </row>
        <row r="577">
          <cell r="B577" t="str">
            <v>RAZZIEL STARLING CASTILLO TAPIA</v>
          </cell>
          <cell r="C577" t="str">
            <v>ENC. DEP. DE PROMOCION DEL USO</v>
          </cell>
          <cell r="D577" t="str">
            <v>DEPARTAMENTO DE DESARROLLO INVESTIGACION</v>
          </cell>
          <cell r="E577">
            <v>145000</v>
          </cell>
          <cell r="F577">
            <v>4161.5</v>
          </cell>
          <cell r="G577">
            <v>4408</v>
          </cell>
          <cell r="H577">
            <v>22690.49</v>
          </cell>
          <cell r="I577">
            <v>25</v>
          </cell>
        </row>
        <row r="578">
          <cell r="B578" t="str">
            <v>RENE ALEXANDER DE LA ROSA JIMENEZ</v>
          </cell>
          <cell r="C578" t="str">
            <v>PARALEGAL</v>
          </cell>
          <cell r="D578" t="str">
            <v>DIRECCION JURIDICA- MEM</v>
          </cell>
          <cell r="E578">
            <v>50000</v>
          </cell>
          <cell r="F578">
            <v>1435</v>
          </cell>
          <cell r="G578">
            <v>1520</v>
          </cell>
          <cell r="H578">
            <v>1854</v>
          </cell>
          <cell r="I578">
            <v>25</v>
          </cell>
        </row>
        <row r="579">
          <cell r="B579" t="str">
            <v>RICARDO JOSE FABELO SANTANA</v>
          </cell>
          <cell r="C579" t="str">
            <v>ENC. DEPARTAMENTO OPERACIONES</v>
          </cell>
          <cell r="D579" t="str">
            <v>DEPARTAMENTO DE OPERACIONES TIC- MEM</v>
          </cell>
          <cell r="E579">
            <v>135000</v>
          </cell>
          <cell r="F579">
            <v>3874.5</v>
          </cell>
          <cell r="G579">
            <v>4104</v>
          </cell>
          <cell r="H579">
            <v>19713.21</v>
          </cell>
          <cell r="I579">
            <v>15970.92</v>
          </cell>
        </row>
        <row r="580">
          <cell r="B580" t="str">
            <v>RICHARD MANUEL LOPEZ PARRA</v>
          </cell>
          <cell r="C580" t="str">
            <v>ANALISTA ECONOMICO Y FINANCIER</v>
          </cell>
          <cell r="D580" t="str">
            <v>DIRECCION DE ANALISIS ECONOMICO Y FINANC</v>
          </cell>
          <cell r="E580">
            <v>80000</v>
          </cell>
          <cell r="F580">
            <v>2296</v>
          </cell>
          <cell r="G580">
            <v>2432</v>
          </cell>
          <cell r="H580">
            <v>6920.92</v>
          </cell>
          <cell r="I580">
            <v>1944.78</v>
          </cell>
        </row>
        <row r="581">
          <cell r="B581" t="str">
            <v>RICHARD OGANDO PAULINO</v>
          </cell>
          <cell r="C581" t="str">
            <v>COORDINADOR REGIONAL</v>
          </cell>
          <cell r="D581" t="str">
            <v>DIRECCION DE GESTION SOCIAL Y COMUNITARI</v>
          </cell>
          <cell r="E581">
            <v>60000</v>
          </cell>
          <cell r="F581">
            <v>1722</v>
          </cell>
          <cell r="G581">
            <v>1824</v>
          </cell>
          <cell r="H581">
            <v>651.65</v>
          </cell>
          <cell r="I581">
            <v>8737.65</v>
          </cell>
        </row>
        <row r="582">
          <cell r="B582" t="str">
            <v>RINSON JOSE DURAN FLORIAN</v>
          </cell>
          <cell r="C582" t="str">
            <v>ENCARGADO (A) DIVISION DE ALMA</v>
          </cell>
          <cell r="D582" t="str">
            <v>DIVISION DE ALMACEN Y SUMINISTRO- MEM</v>
          </cell>
          <cell r="E582">
            <v>105000</v>
          </cell>
          <cell r="F582">
            <v>3013.5</v>
          </cell>
          <cell r="G582">
            <v>3192</v>
          </cell>
          <cell r="H582">
            <v>13281.49</v>
          </cell>
          <cell r="I582">
            <v>25</v>
          </cell>
        </row>
        <row r="583">
          <cell r="B583" t="str">
            <v>ROBERT VLADIMIR GARCIA SOTO</v>
          </cell>
          <cell r="C583" t="str">
            <v>SOPORTE TÉCNICO INFORMÁTICO</v>
          </cell>
          <cell r="D583" t="str">
            <v>DEPARTAMENTO DE ADMINISTRACION DEL SERVI</v>
          </cell>
          <cell r="E583">
            <v>50000</v>
          </cell>
          <cell r="F583">
            <v>1435</v>
          </cell>
          <cell r="G583">
            <v>1520</v>
          </cell>
          <cell r="I583">
            <v>6580.98</v>
          </cell>
        </row>
        <row r="584">
          <cell r="B584" t="str">
            <v>ROBERTO DE LEON CAMILO</v>
          </cell>
          <cell r="C584" t="str">
            <v>ANALISTA LEGAL</v>
          </cell>
          <cell r="D584" t="str">
            <v>DEPARTAMENTO DE LITIGIOS- MEM</v>
          </cell>
          <cell r="E584">
            <v>80000</v>
          </cell>
          <cell r="F584">
            <v>2296</v>
          </cell>
          <cell r="G584">
            <v>2432</v>
          </cell>
          <cell r="H584">
            <v>1860.7</v>
          </cell>
          <cell r="I584">
            <v>14506.1</v>
          </cell>
        </row>
        <row r="585">
          <cell r="B585" t="str">
            <v>ROBERTO DOMINGUEZ CORDERO</v>
          </cell>
          <cell r="C585" t="str">
            <v>SUPERVISORA</v>
          </cell>
          <cell r="D585" t="str">
            <v>DIVISION DE TALLER- MEM</v>
          </cell>
          <cell r="E585">
            <v>60000</v>
          </cell>
          <cell r="F585">
            <v>1722</v>
          </cell>
          <cell r="G585">
            <v>1824</v>
          </cell>
          <cell r="H585">
            <v>343.99</v>
          </cell>
          <cell r="I585">
            <v>6437.65</v>
          </cell>
        </row>
        <row r="586">
          <cell r="B586" t="str">
            <v>RODOLFO BAEZ HERNANDEZ</v>
          </cell>
          <cell r="C586" t="str">
            <v>TECNICO</v>
          </cell>
          <cell r="D586" t="str">
            <v>DIRECCION DE ELECTRIFICACION RURAL Y SUB</v>
          </cell>
          <cell r="E586">
            <v>40000</v>
          </cell>
          <cell r="F586">
            <v>1148</v>
          </cell>
          <cell r="G586">
            <v>1216</v>
          </cell>
          <cell r="H586">
            <v>442.65</v>
          </cell>
          <cell r="I586">
            <v>6125</v>
          </cell>
        </row>
        <row r="587">
          <cell r="B587" t="str">
            <v>ROMNY DAVID PRENZA CONTRERAS</v>
          </cell>
          <cell r="C587" t="str">
            <v>GESTOR DE EDUCACION EN ENERGIA</v>
          </cell>
          <cell r="D587" t="str">
            <v>DIRECCION DE PARQUE TEMATICO DE ENERGIA</v>
          </cell>
          <cell r="E587">
            <v>75000</v>
          </cell>
          <cell r="F587">
            <v>2152.5</v>
          </cell>
          <cell r="G587">
            <v>2280</v>
          </cell>
          <cell r="H587">
            <v>6309.38</v>
          </cell>
          <cell r="I587">
            <v>125</v>
          </cell>
        </row>
        <row r="588">
          <cell r="B588" t="str">
            <v>ROSA ANGELA ACEVEDO TRINIDAD</v>
          </cell>
          <cell r="C588" t="str">
            <v>DIRECTOR ADMINISTRATIVO</v>
          </cell>
          <cell r="D588" t="str">
            <v>DIRECCION ADMINISTRATIVO- MEM</v>
          </cell>
          <cell r="E588">
            <v>200000</v>
          </cell>
          <cell r="F588">
            <v>5740</v>
          </cell>
          <cell r="G588">
            <v>6080</v>
          </cell>
          <cell r="H588">
            <v>35627.870000000003</v>
          </cell>
          <cell r="I588">
            <v>25</v>
          </cell>
        </row>
        <row r="589">
          <cell r="B589" t="str">
            <v>ROSANNA AMPARO PANIAGUA</v>
          </cell>
          <cell r="C589" t="str">
            <v>ANALISTA DESARROLLO INSTITUCIO</v>
          </cell>
          <cell r="D589" t="str">
            <v>DEPARTAMENTO DE DESARROLLO INSTITUCIONAL</v>
          </cell>
          <cell r="E589">
            <v>85000</v>
          </cell>
          <cell r="F589">
            <v>2439.5</v>
          </cell>
          <cell r="G589">
            <v>2584</v>
          </cell>
          <cell r="H589">
            <v>8097.05</v>
          </cell>
          <cell r="I589">
            <v>2044.78</v>
          </cell>
        </row>
        <row r="590">
          <cell r="B590" t="str">
            <v>ROSEMARY BUTEN PICHARDO</v>
          </cell>
          <cell r="C590" t="str">
            <v>TECNICO DE RECURSOS HUMANOS</v>
          </cell>
          <cell r="D590" t="str">
            <v>DIRECCION DE RECURSOS HUMANOS- MEM</v>
          </cell>
          <cell r="E590">
            <v>50000</v>
          </cell>
          <cell r="F590">
            <v>1435</v>
          </cell>
          <cell r="G590">
            <v>1520</v>
          </cell>
          <cell r="I590">
            <v>8069.2199999999993</v>
          </cell>
        </row>
        <row r="591">
          <cell r="B591" t="str">
            <v>ROSENNI RONDON MOTA</v>
          </cell>
          <cell r="C591" t="str">
            <v>ANALISTA</v>
          </cell>
          <cell r="D591" t="str">
            <v>DIRECCION DE ELECTRIFICACION RURAL Y SUB</v>
          </cell>
          <cell r="E591">
            <v>70000</v>
          </cell>
          <cell r="F591">
            <v>2009</v>
          </cell>
          <cell r="G591">
            <v>2128</v>
          </cell>
          <cell r="H591">
            <v>5368.48</v>
          </cell>
          <cell r="I591">
            <v>5625</v>
          </cell>
        </row>
        <row r="592">
          <cell r="B592" t="str">
            <v>ROSSANA RAMONA FIGUEROA VIDAL</v>
          </cell>
          <cell r="C592" t="str">
            <v>DIRECTOR DE COMUNICACIONES</v>
          </cell>
          <cell r="D592" t="str">
            <v>DIRECCION DE COMUNICACIONES- MEM</v>
          </cell>
          <cell r="E592">
            <v>200000</v>
          </cell>
          <cell r="F592">
            <v>5740</v>
          </cell>
          <cell r="G592">
            <v>6080</v>
          </cell>
          <cell r="H592">
            <v>35627.870000000003</v>
          </cell>
          <cell r="I592">
            <v>49034.21</v>
          </cell>
        </row>
        <row r="593">
          <cell r="B593" t="str">
            <v>ROSSY MASSIEL CEBALLO DE LOS SANTOS</v>
          </cell>
          <cell r="C593" t="str">
            <v>COORD. RELACIONES PUBLICAS</v>
          </cell>
          <cell r="D593" t="str">
            <v>DEPARTAMENTPO DE RELACIONES PUBLICAS- ME</v>
          </cell>
          <cell r="E593">
            <v>70000</v>
          </cell>
          <cell r="F593">
            <v>2009</v>
          </cell>
          <cell r="G593">
            <v>2128</v>
          </cell>
          <cell r="H593">
            <v>5368.48</v>
          </cell>
          <cell r="I593">
            <v>25</v>
          </cell>
        </row>
        <row r="594">
          <cell r="B594" t="str">
            <v>ROXANNA GISSELLY CERDA TAVERAS</v>
          </cell>
          <cell r="C594" t="str">
            <v>ANALISTA</v>
          </cell>
          <cell r="D594" t="str">
            <v>DIRECCION DE PROMOCION MINERA- MEM</v>
          </cell>
          <cell r="E594">
            <v>90000</v>
          </cell>
          <cell r="F594">
            <v>2583</v>
          </cell>
          <cell r="G594">
            <v>2736</v>
          </cell>
          <cell r="H594">
            <v>9273.17</v>
          </cell>
          <cell r="I594">
            <v>1944.78</v>
          </cell>
        </row>
        <row r="595">
          <cell r="B595" t="str">
            <v>RUBEL DE JESUS MATOS TEJEDA</v>
          </cell>
          <cell r="C595" t="str">
            <v>ENC. DEPARTAMENTO CALIDAD EN L</v>
          </cell>
          <cell r="D595" t="str">
            <v>DEPARTAMENTO DE CALIDAD EN LA GESTION-ME</v>
          </cell>
          <cell r="E595">
            <v>135000</v>
          </cell>
          <cell r="F595">
            <v>3874.5</v>
          </cell>
          <cell r="G595">
            <v>4104</v>
          </cell>
          <cell r="H595">
            <v>20338.240000000002</v>
          </cell>
          <cell r="I595">
            <v>25</v>
          </cell>
        </row>
        <row r="596">
          <cell r="B596" t="str">
            <v>RUBEN DARIO RAMOS DE LA PAZ</v>
          </cell>
          <cell r="C596" t="str">
            <v>ANALISTA</v>
          </cell>
          <cell r="D596" t="str">
            <v>DIRECCION DE ELECTRIFICACION RURAL Y SUB</v>
          </cell>
          <cell r="E596">
            <v>35000</v>
          </cell>
          <cell r="F596">
            <v>1004.5</v>
          </cell>
          <cell r="G596">
            <v>1064</v>
          </cell>
          <cell r="I596">
            <v>9338.6200000000008</v>
          </cell>
        </row>
        <row r="597">
          <cell r="B597" t="str">
            <v>RUBEN PEREZ DIPRE</v>
          </cell>
          <cell r="C597" t="str">
            <v>INGENIERO</v>
          </cell>
          <cell r="D597" t="str">
            <v>DIRECCION DE INFRAESTRUCTURAS ENERGETICA</v>
          </cell>
          <cell r="E597">
            <v>90000</v>
          </cell>
          <cell r="F597">
            <v>2583</v>
          </cell>
          <cell r="G597">
            <v>2736</v>
          </cell>
          <cell r="H597">
            <v>9753.1200000000008</v>
          </cell>
          <cell r="I597">
            <v>25</v>
          </cell>
        </row>
        <row r="598">
          <cell r="B598" t="str">
            <v>RYAN ANTHONY HOBBS BAEZ</v>
          </cell>
          <cell r="C598" t="str">
            <v>ANALISTA LEGAL</v>
          </cell>
          <cell r="D598" t="str">
            <v>DEPARTAMENTO DE ELABORACION DE DOCUMENTO</v>
          </cell>
          <cell r="E598">
            <v>80000</v>
          </cell>
          <cell r="F598">
            <v>2296</v>
          </cell>
          <cell r="G598">
            <v>2432</v>
          </cell>
          <cell r="H598">
            <v>7400.87</v>
          </cell>
          <cell r="I598">
            <v>25</v>
          </cell>
        </row>
        <row r="599">
          <cell r="B599" t="str">
            <v>SABIERQUY NATANIEL DEL ORBE ROSARIO</v>
          </cell>
          <cell r="C599" t="str">
            <v>TECNICO ELECTRICISTA</v>
          </cell>
          <cell r="D599" t="str">
            <v>DIRECCION DE ELECTRIFICACION RURAL Y SUB</v>
          </cell>
          <cell r="E599">
            <v>40000</v>
          </cell>
          <cell r="F599">
            <v>1148</v>
          </cell>
          <cell r="G599">
            <v>1216</v>
          </cell>
          <cell r="I599">
            <v>25</v>
          </cell>
        </row>
        <row r="600">
          <cell r="B600" t="str">
            <v>SABRINA MABEL VALDEZ BRITO</v>
          </cell>
          <cell r="C600" t="str">
            <v>ANALISTA</v>
          </cell>
          <cell r="D600" t="str">
            <v>DIRECCION DE TECNOLOGIAS DE LA INFORMACI</v>
          </cell>
          <cell r="E600">
            <v>70000</v>
          </cell>
          <cell r="F600">
            <v>2009</v>
          </cell>
          <cell r="G600">
            <v>2128</v>
          </cell>
          <cell r="H600">
            <v>2437.9699999999998</v>
          </cell>
          <cell r="I600">
            <v>8956.91</v>
          </cell>
        </row>
        <row r="601">
          <cell r="B601" t="str">
            <v>SALVADOR ORTIZ</v>
          </cell>
          <cell r="C601" t="str">
            <v>ANALISTA LEGAL</v>
          </cell>
          <cell r="D601" t="str">
            <v>DEPARTAMENTO DE LITIGIOS- MEM</v>
          </cell>
          <cell r="E601">
            <v>70000</v>
          </cell>
          <cell r="F601">
            <v>2009</v>
          </cell>
          <cell r="G601">
            <v>2128</v>
          </cell>
          <cell r="H601">
            <v>5368.48</v>
          </cell>
          <cell r="I601">
            <v>125</v>
          </cell>
        </row>
        <row r="602">
          <cell r="B602" t="str">
            <v>SANDRA YAHAYRA MENDOZA DOLORES</v>
          </cell>
          <cell r="C602" t="str">
            <v>ENCARGADO DEPARTAMENTO DE REGI</v>
          </cell>
          <cell r="D602" t="str">
            <v>DEPARTAMENTO DE REGIMEN Y ANALISIS ECONO</v>
          </cell>
          <cell r="E602">
            <v>130000</v>
          </cell>
          <cell r="F602">
            <v>3731</v>
          </cell>
          <cell r="G602">
            <v>3952</v>
          </cell>
          <cell r="H602">
            <v>18682.169999999998</v>
          </cell>
          <cell r="I602">
            <v>1944.78</v>
          </cell>
        </row>
        <row r="603">
          <cell r="B603" t="str">
            <v>SANDY ADALBERTO RAMIREZ GARCIA</v>
          </cell>
          <cell r="C603" t="str">
            <v>FACILITADOR PROVINCIAL</v>
          </cell>
          <cell r="D603" t="str">
            <v>DIRECCION DE GESTION SOCIAL Y COMUNITARI</v>
          </cell>
          <cell r="E603">
            <v>50000</v>
          </cell>
          <cell r="F603">
            <v>1435</v>
          </cell>
          <cell r="G603">
            <v>1520</v>
          </cell>
          <cell r="I603">
            <v>25</v>
          </cell>
        </row>
        <row r="604">
          <cell r="B604" t="str">
            <v>SANDY MARTINEZ DE JESUS</v>
          </cell>
          <cell r="C604" t="str">
            <v>SOPORTE TÉCNICO INFORMÁTICO</v>
          </cell>
          <cell r="D604" t="str">
            <v>DEPARTAMENTO DE ADMINISTRACION DEL SERVI</v>
          </cell>
          <cell r="E604">
            <v>50000</v>
          </cell>
          <cell r="F604">
            <v>1435</v>
          </cell>
          <cell r="G604">
            <v>1520</v>
          </cell>
          <cell r="I604">
            <v>7221.99</v>
          </cell>
        </row>
        <row r="605">
          <cell r="B605" t="str">
            <v>SANTA MARTINEZ</v>
          </cell>
          <cell r="C605" t="str">
            <v>FACILITADOR</v>
          </cell>
          <cell r="D605" t="str">
            <v>DIRECCION DE GESTION SOCIAL Y COMUNITARI</v>
          </cell>
          <cell r="E605">
            <v>90000</v>
          </cell>
          <cell r="F605">
            <v>2583</v>
          </cell>
          <cell r="G605">
            <v>2736</v>
          </cell>
          <cell r="H605">
            <v>8089.18</v>
          </cell>
          <cell r="I605">
            <v>25</v>
          </cell>
        </row>
        <row r="606">
          <cell r="B606" t="str">
            <v>SANTIAGO SILVERIO</v>
          </cell>
          <cell r="C606" t="str">
            <v>FACILITADOR PROVINCIAL</v>
          </cell>
          <cell r="D606" t="str">
            <v>DIRECCION DE GESTION SOCIAL Y COMUNITARI</v>
          </cell>
          <cell r="E606">
            <v>35000</v>
          </cell>
          <cell r="F606">
            <v>1004.5</v>
          </cell>
          <cell r="G606">
            <v>1064</v>
          </cell>
          <cell r="I606">
            <v>25</v>
          </cell>
        </row>
        <row r="607">
          <cell r="B607" t="str">
            <v>SANTO ZABALA TAPIA</v>
          </cell>
          <cell r="C607" t="str">
            <v>TECNICO</v>
          </cell>
          <cell r="D607" t="str">
            <v>DIRECCION DE ELECTRIFICACION RURAL Y SUB</v>
          </cell>
          <cell r="E607">
            <v>35000</v>
          </cell>
          <cell r="F607">
            <v>1004.5</v>
          </cell>
          <cell r="G607">
            <v>1064</v>
          </cell>
          <cell r="I607">
            <v>5375</v>
          </cell>
        </row>
        <row r="608">
          <cell r="B608" t="str">
            <v>SANTOS ANGEL SILVESTRE ARIAS</v>
          </cell>
          <cell r="C608" t="str">
            <v>DIRECTOR DE ESTADISTICAS SECTO</v>
          </cell>
          <cell r="D608" t="str">
            <v>DIRECCION DE ESTADISTICAS SECTORIALES-ME</v>
          </cell>
          <cell r="E608">
            <v>185000</v>
          </cell>
          <cell r="F608">
            <v>5309.5</v>
          </cell>
          <cell r="G608">
            <v>5624</v>
          </cell>
          <cell r="H608">
            <v>32099.49</v>
          </cell>
          <cell r="I608">
            <v>50576.61</v>
          </cell>
        </row>
        <row r="609">
          <cell r="B609" t="str">
            <v>SAONY CESPEDES LEMOS</v>
          </cell>
          <cell r="C609" t="str">
            <v>ANALISTA FORM., MONITOREO Y EV</v>
          </cell>
          <cell r="D609" t="str">
            <v>DEPARTAMENTO DE FORMULACION, MONITOREO Y</v>
          </cell>
          <cell r="E609">
            <v>75000</v>
          </cell>
          <cell r="F609">
            <v>2152.5</v>
          </cell>
          <cell r="G609">
            <v>2280</v>
          </cell>
          <cell r="H609">
            <v>5925.42</v>
          </cell>
          <cell r="I609">
            <v>12544.78</v>
          </cell>
        </row>
        <row r="610">
          <cell r="B610" t="str">
            <v>SARAH NICOLE POLANCO FERRER</v>
          </cell>
          <cell r="C610" t="str">
            <v>TECNICO EN COMPRAS Y CONTRATAC</v>
          </cell>
          <cell r="D610" t="str">
            <v>DEPARTAMENTO DE COMPRAS Y CONTRATACIONES</v>
          </cell>
          <cell r="E610">
            <v>55000</v>
          </cell>
          <cell r="F610">
            <v>1578.5</v>
          </cell>
          <cell r="G610">
            <v>1672</v>
          </cell>
          <cell r="H610">
            <v>2559.6799999999998</v>
          </cell>
          <cell r="I610">
            <v>25</v>
          </cell>
        </row>
        <row r="611">
          <cell r="B611" t="str">
            <v>SCARLET VANESSA GARCIA CARO</v>
          </cell>
          <cell r="C611" t="str">
            <v>DIRECTOR DE ANALISIS ECONOMICO</v>
          </cell>
          <cell r="D611" t="str">
            <v>DIRECCION DE ANALISIS ECONOMICO Y FINANC</v>
          </cell>
          <cell r="E611">
            <v>200000</v>
          </cell>
          <cell r="F611">
            <v>5740</v>
          </cell>
          <cell r="G611">
            <v>6080</v>
          </cell>
          <cell r="H611">
            <v>35627.870000000003</v>
          </cell>
          <cell r="I611">
            <v>25</v>
          </cell>
        </row>
        <row r="612">
          <cell r="B612" t="str">
            <v>SHANLLY MARIA MERCEDES PEÑA</v>
          </cell>
          <cell r="C612" t="str">
            <v>ARQUITECTO (A)</v>
          </cell>
          <cell r="D612" t="str">
            <v>DIVISION DE PLANTA FISICA- MEM</v>
          </cell>
          <cell r="E612">
            <v>17500</v>
          </cell>
          <cell r="F612">
            <v>502.25</v>
          </cell>
          <cell r="G612">
            <v>532</v>
          </cell>
          <cell r="I612">
            <v>25</v>
          </cell>
        </row>
        <row r="613">
          <cell r="B613" t="str">
            <v>STEPHANY DELIRIO PANIAGUA ROJAS</v>
          </cell>
          <cell r="C613" t="str">
            <v>ADMINISTRADOR BASE DE DATOS</v>
          </cell>
          <cell r="D613" t="str">
            <v>DEPARTAMENTO DE OPERACIONES TIC- MEM</v>
          </cell>
          <cell r="E613">
            <v>75000</v>
          </cell>
          <cell r="F613">
            <v>2152.5</v>
          </cell>
          <cell r="G613">
            <v>2280</v>
          </cell>
          <cell r="I613">
            <v>4942.5</v>
          </cell>
        </row>
        <row r="614">
          <cell r="B614" t="str">
            <v>SUANNY KIAVETH ACOSTA MORILLO</v>
          </cell>
          <cell r="C614" t="str">
            <v>PERIODISTA</v>
          </cell>
          <cell r="D614" t="str">
            <v>DEPARTAMENTO DE PRENSA- MEM</v>
          </cell>
          <cell r="E614">
            <v>80000</v>
          </cell>
          <cell r="F614">
            <v>2296</v>
          </cell>
          <cell r="G614">
            <v>2432</v>
          </cell>
          <cell r="H614">
            <v>7400.87</v>
          </cell>
          <cell r="I614">
            <v>25</v>
          </cell>
        </row>
        <row r="615">
          <cell r="B615" t="str">
            <v>SUSAN BEATO GONZALEZ</v>
          </cell>
          <cell r="C615" t="str">
            <v>ENC. DPTO. RELACIONES LABORALE</v>
          </cell>
          <cell r="D615" t="str">
            <v>DEPARTAMENTO DE RELACIONES LABORALES Y S</v>
          </cell>
          <cell r="E615">
            <v>135000</v>
          </cell>
          <cell r="F615">
            <v>3874.5</v>
          </cell>
          <cell r="G615">
            <v>4104</v>
          </cell>
          <cell r="H615">
            <v>18898.41</v>
          </cell>
          <cell r="I615">
            <v>18086.14</v>
          </cell>
        </row>
        <row r="616">
          <cell r="B616" t="str">
            <v>TIMOTEO MANZUETA GONZALEZ</v>
          </cell>
          <cell r="C616" t="str">
            <v>ASISTENTE DEL DESPACHO</v>
          </cell>
          <cell r="D616" t="str">
            <v>MINISTERIO DE ENERGIA Y MINAS</v>
          </cell>
          <cell r="E616">
            <v>150000</v>
          </cell>
          <cell r="F616">
            <v>4305</v>
          </cell>
          <cell r="G616">
            <v>4560</v>
          </cell>
          <cell r="H616">
            <v>23866.62</v>
          </cell>
          <cell r="I616">
            <v>27067</v>
          </cell>
        </row>
        <row r="617">
          <cell r="B617" t="str">
            <v>TONTY ULISES DE JESUS RUTINEL PEREZ</v>
          </cell>
          <cell r="C617" t="str">
            <v>INGENIERO</v>
          </cell>
          <cell r="D617" t="str">
            <v>DIVISION DE PLANTA FISICA- MEM</v>
          </cell>
          <cell r="E617">
            <v>75000</v>
          </cell>
          <cell r="F617">
            <v>2152.5</v>
          </cell>
          <cell r="G617">
            <v>2280</v>
          </cell>
          <cell r="H617">
            <v>6309.38</v>
          </cell>
          <cell r="I617">
            <v>25</v>
          </cell>
        </row>
        <row r="618">
          <cell r="B618" t="str">
            <v>ULISES ARMANDO JIMENEZ RIVAS</v>
          </cell>
          <cell r="C618" t="str">
            <v>TECNICO ENERGETICO, MINAS E HI</v>
          </cell>
          <cell r="D618" t="str">
            <v>DEPARTAMENTO DE NORMATIVIDAD DE AHORRO D</v>
          </cell>
          <cell r="E618">
            <v>60000</v>
          </cell>
          <cell r="F618">
            <v>1722</v>
          </cell>
          <cell r="G618">
            <v>1824</v>
          </cell>
          <cell r="H618">
            <v>3102.72</v>
          </cell>
          <cell r="I618">
            <v>4344.78</v>
          </cell>
        </row>
        <row r="619">
          <cell r="B619" t="str">
            <v>VIANKA VIRGINIA MERCEDES LAUREANO</v>
          </cell>
          <cell r="C619" t="str">
            <v>ENC. DEPARTAMENTO COOPERACION</v>
          </cell>
          <cell r="D619" t="str">
            <v>DEPARTAMENTO DE COOPERACION INTERNACIONA</v>
          </cell>
          <cell r="E619">
            <v>145000</v>
          </cell>
          <cell r="F619">
            <v>4161.5</v>
          </cell>
          <cell r="G619">
            <v>4408</v>
          </cell>
          <cell r="H619">
            <v>22690.49</v>
          </cell>
          <cell r="I619">
            <v>1179.78</v>
          </cell>
        </row>
        <row r="620">
          <cell r="B620" t="str">
            <v>VICTOR ANTONIO ZAPATA MATEO</v>
          </cell>
          <cell r="C620" t="str">
            <v>TECNICO ADMINISTRATIVO</v>
          </cell>
          <cell r="D620" t="str">
            <v>DIRECCION ADMINISTRATIVO- MEM</v>
          </cell>
          <cell r="E620">
            <v>40000</v>
          </cell>
          <cell r="F620">
            <v>1148</v>
          </cell>
          <cell r="G620">
            <v>1216</v>
          </cell>
          <cell r="I620">
            <v>4769.3500000000004</v>
          </cell>
        </row>
        <row r="621">
          <cell r="B621" t="str">
            <v>VICTOR MANUEL LIRIANO ROSARIO</v>
          </cell>
          <cell r="C621" t="str">
            <v>ENC. DEPARTAMENTO DE VIGILANCI</v>
          </cell>
          <cell r="D621" t="str">
            <v>DEPARTAMENTO DE VIGILANCIA RADIOLOGICA A</v>
          </cell>
          <cell r="E621">
            <v>135000</v>
          </cell>
          <cell r="F621">
            <v>3874.5</v>
          </cell>
          <cell r="G621">
            <v>4104</v>
          </cell>
          <cell r="H621">
            <v>20338.240000000002</v>
          </cell>
          <cell r="I621">
            <v>4075</v>
          </cell>
        </row>
        <row r="622">
          <cell r="B622" t="str">
            <v>VICTORIANO GARCIA RODRIGUEZ</v>
          </cell>
          <cell r="C622" t="str">
            <v>COORDINADOR (A)</v>
          </cell>
          <cell r="D622" t="str">
            <v>DIRECCION DE INFRAESTRUCTURAS ENERGETICA</v>
          </cell>
          <cell r="E622">
            <v>100000</v>
          </cell>
          <cell r="F622">
            <v>2870</v>
          </cell>
          <cell r="G622">
            <v>3040</v>
          </cell>
          <cell r="H622">
            <v>11625.42</v>
          </cell>
          <cell r="I622">
            <v>1944.78</v>
          </cell>
        </row>
        <row r="623">
          <cell r="B623" t="str">
            <v>VIRGINIA DOLLY NELLY LOPEZ POLANCO</v>
          </cell>
          <cell r="C623" t="str">
            <v>OFICIAL</v>
          </cell>
          <cell r="D623" t="str">
            <v>DIRECCION FINANCIERA- MEM</v>
          </cell>
          <cell r="E623">
            <v>60000</v>
          </cell>
          <cell r="F623">
            <v>1722</v>
          </cell>
          <cell r="G623">
            <v>1824</v>
          </cell>
          <cell r="H623">
            <v>343.99</v>
          </cell>
          <cell r="I623">
            <v>20318.13</v>
          </cell>
        </row>
        <row r="624">
          <cell r="B624" t="str">
            <v>WAGNER THEN REYES</v>
          </cell>
          <cell r="C624" t="str">
            <v>DIRECTOR DE ENERGIA CONVENCION</v>
          </cell>
          <cell r="D624" t="str">
            <v>DIRECCION DE ENERGIA CONVENCIONAL- MEM</v>
          </cell>
          <cell r="E624">
            <v>200000</v>
          </cell>
          <cell r="F624">
            <v>5740</v>
          </cell>
          <cell r="G624">
            <v>6080</v>
          </cell>
          <cell r="H624">
            <v>20550.37</v>
          </cell>
          <cell r="I624">
            <v>1944.78</v>
          </cell>
        </row>
        <row r="625">
          <cell r="B625" t="str">
            <v>WANDA SORAYA TURBIDES CANARIO</v>
          </cell>
          <cell r="C625" t="str">
            <v>COORDINADOR (A)</v>
          </cell>
          <cell r="D625" t="str">
            <v>DIRECCION DE ELECTRIFICACION RURAL Y SUB</v>
          </cell>
          <cell r="E625">
            <v>80000</v>
          </cell>
          <cell r="F625">
            <v>2296</v>
          </cell>
          <cell r="G625">
            <v>2432</v>
          </cell>
          <cell r="H625">
            <v>7400.87</v>
          </cell>
          <cell r="I625">
            <v>6403.3</v>
          </cell>
        </row>
        <row r="626">
          <cell r="B626" t="str">
            <v>WANDY TEJADA DISLA</v>
          </cell>
          <cell r="C626" t="str">
            <v>DIRECTOR DE REGULACION, IMPORT</v>
          </cell>
          <cell r="D626" t="str">
            <v>DIRECCION DE REGULACION, IMPORTACION Y U</v>
          </cell>
          <cell r="E626">
            <v>200000</v>
          </cell>
          <cell r="F626">
            <v>5740</v>
          </cell>
          <cell r="G626">
            <v>6080</v>
          </cell>
          <cell r="H626">
            <v>35627.870000000003</v>
          </cell>
          <cell r="I626">
            <v>25</v>
          </cell>
        </row>
        <row r="627">
          <cell r="B627" t="str">
            <v>WENDY PAOLA GRULLON RODRIGUEZ</v>
          </cell>
          <cell r="C627" t="str">
            <v>ANALISTA DE CONTROL DE BIENES</v>
          </cell>
          <cell r="D627" t="str">
            <v>DEPARTAMENTO DE CONTROL DE BIENES- MEM</v>
          </cell>
          <cell r="E627">
            <v>80000</v>
          </cell>
          <cell r="F627">
            <v>2296</v>
          </cell>
          <cell r="G627">
            <v>2432</v>
          </cell>
          <cell r="H627">
            <v>7400.87</v>
          </cell>
          <cell r="I627">
            <v>25</v>
          </cell>
        </row>
        <row r="628">
          <cell r="B628" t="str">
            <v>WENDYLUZ GUTIERREZ TEJADA</v>
          </cell>
          <cell r="C628" t="str">
            <v>COORDINADOR ASOCIACION SIN FIN</v>
          </cell>
          <cell r="D628" t="str">
            <v>DIRECCION DE PLANIFICACION Y DESARROLLO</v>
          </cell>
          <cell r="E628">
            <v>85000</v>
          </cell>
          <cell r="F628">
            <v>2439.5</v>
          </cell>
          <cell r="G628">
            <v>2584</v>
          </cell>
          <cell r="H628">
            <v>8576.99</v>
          </cell>
          <cell r="I628">
            <v>125</v>
          </cell>
        </row>
        <row r="629">
          <cell r="B629" t="str">
            <v>WILFRIN CARMONA ROMERO</v>
          </cell>
          <cell r="C629" t="str">
            <v>ANALISTA DE SISTEMA INFOR</v>
          </cell>
          <cell r="D629" t="str">
            <v>DEPARTAMENTO DE SEGURIDAD Y MONITOREO TI</v>
          </cell>
          <cell r="E629">
            <v>100000</v>
          </cell>
          <cell r="F629">
            <v>2870</v>
          </cell>
          <cell r="G629">
            <v>3040</v>
          </cell>
          <cell r="H629">
            <v>11625.42</v>
          </cell>
          <cell r="I629">
            <v>11279.42</v>
          </cell>
        </row>
        <row r="630">
          <cell r="B630" t="str">
            <v>WILKIADY FELIZ CEDEÑO</v>
          </cell>
          <cell r="C630" t="str">
            <v>TECNICO DE COMUNICACIONES</v>
          </cell>
          <cell r="D630" t="str">
            <v>DIRECCION DE COMUNICACIONES- MEM</v>
          </cell>
          <cell r="E630">
            <v>55000</v>
          </cell>
          <cell r="F630">
            <v>1578.5</v>
          </cell>
          <cell r="G630">
            <v>1672</v>
          </cell>
          <cell r="H630">
            <v>2559.6799999999998</v>
          </cell>
          <cell r="I630">
            <v>25</v>
          </cell>
        </row>
        <row r="631">
          <cell r="B631" t="str">
            <v>WILMIN JAVIER CARABALLO</v>
          </cell>
          <cell r="C631" t="str">
            <v>ANALISTA DE ENERGIA ELECTRICA</v>
          </cell>
          <cell r="D631" t="str">
            <v>DIRECCION DE ENERGIA CONVENCIONAL- MEM</v>
          </cell>
          <cell r="E631">
            <v>79166.67</v>
          </cell>
          <cell r="F631">
            <v>2272.08</v>
          </cell>
          <cell r="G631">
            <v>2406.67</v>
          </cell>
          <cell r="H631">
            <v>7204.85</v>
          </cell>
          <cell r="I631">
            <v>25</v>
          </cell>
        </row>
        <row r="632">
          <cell r="B632" t="str">
            <v>WILSON ALEXANDER NUÑEZ PIMENTEL</v>
          </cell>
          <cell r="C632" t="str">
            <v>DIR. INFRAESTRUCTURA ENERGETIC</v>
          </cell>
          <cell r="D632" t="str">
            <v>DIRECCION DE INFRAESTRUCTURAS ENERGETICA</v>
          </cell>
          <cell r="E632">
            <v>200000</v>
          </cell>
          <cell r="F632">
            <v>5740</v>
          </cell>
          <cell r="G632">
            <v>6080</v>
          </cell>
          <cell r="H632">
            <v>35147.919999999998</v>
          </cell>
          <cell r="I632">
            <v>27543.62</v>
          </cell>
        </row>
        <row r="633">
          <cell r="B633" t="str">
            <v>YANIRA ALTAGRACIA EVANGELISTA</v>
          </cell>
          <cell r="C633" t="str">
            <v>TECNICO CONTABILIDAD</v>
          </cell>
          <cell r="D633" t="str">
            <v>DIRECCION DE PARQUE TEMATICO DE ENERGIA</v>
          </cell>
          <cell r="E633">
            <v>45000</v>
          </cell>
          <cell r="F633">
            <v>1291.5</v>
          </cell>
          <cell r="G633">
            <v>1368</v>
          </cell>
          <cell r="I633">
            <v>4194.78</v>
          </cell>
        </row>
        <row r="634">
          <cell r="B634" t="str">
            <v>YAZMILE CASTIDAD DIPRES DE LEON</v>
          </cell>
          <cell r="C634" t="str">
            <v>ANALISTA CAPACITACION Y DESARR</v>
          </cell>
          <cell r="D634" t="str">
            <v>DEPARTAMENTO DE EVALUACION DEL DESEMPEÑO</v>
          </cell>
          <cell r="E634">
            <v>75000</v>
          </cell>
          <cell r="F634">
            <v>2152.5</v>
          </cell>
          <cell r="G634">
            <v>2280</v>
          </cell>
          <cell r="H634">
            <v>5925.42</v>
          </cell>
          <cell r="I634">
            <v>3099.56</v>
          </cell>
        </row>
        <row r="635">
          <cell r="B635" t="str">
            <v>YESENIA MONTERO MORILLO</v>
          </cell>
          <cell r="C635" t="str">
            <v>ANALISTA DE IGUALDAD DE GÉNERO</v>
          </cell>
          <cell r="D635" t="str">
            <v>DEPARTAMENTO DE IGUALDAD DE GENERO-MEM</v>
          </cell>
          <cell r="E635">
            <v>75000</v>
          </cell>
          <cell r="F635">
            <v>2152.5</v>
          </cell>
          <cell r="G635">
            <v>2280</v>
          </cell>
          <cell r="H635">
            <v>3316.1</v>
          </cell>
          <cell r="I635">
            <v>8918.25</v>
          </cell>
        </row>
        <row r="636">
          <cell r="B636" t="str">
            <v>YESICA MANUELA DE PEÑA GUILLEN</v>
          </cell>
          <cell r="C636" t="str">
            <v>ANALISTA DE REGISTRO Y CONTROL</v>
          </cell>
          <cell r="D636" t="str">
            <v>DEPARTAMENTO DE REGISTRO, CONTROL Y NOMI</v>
          </cell>
          <cell r="E636">
            <v>80000</v>
          </cell>
          <cell r="F636">
            <v>2296</v>
          </cell>
          <cell r="G636">
            <v>2432</v>
          </cell>
          <cell r="H636">
            <v>7400.87</v>
          </cell>
          <cell r="I636">
            <v>125</v>
          </cell>
        </row>
        <row r="637">
          <cell r="B637" t="str">
            <v>YIMEYSI BORGES PEGUERO</v>
          </cell>
          <cell r="C637" t="str">
            <v>TECNICO DE COMUNICACIONES</v>
          </cell>
          <cell r="D637" t="str">
            <v>DIRECCION DE COMUNICACIONES- MEM</v>
          </cell>
          <cell r="E637">
            <v>55000</v>
          </cell>
          <cell r="F637">
            <v>1578.5</v>
          </cell>
          <cell r="G637">
            <v>1672</v>
          </cell>
          <cell r="H637">
            <v>0.03</v>
          </cell>
          <cell r="I637">
            <v>10025</v>
          </cell>
        </row>
        <row r="638">
          <cell r="B638" t="str">
            <v>YOEL ENMANUEL SANTANA ADAMES</v>
          </cell>
          <cell r="C638" t="str">
            <v>SOPORTE TÉCNICO INFORMÁTICO</v>
          </cell>
          <cell r="D638" t="str">
            <v>DEPARTAMENTO DE ADMINISTRACION DEL SERVI</v>
          </cell>
          <cell r="E638">
            <v>50000</v>
          </cell>
          <cell r="F638">
            <v>1435</v>
          </cell>
          <cell r="G638">
            <v>1520</v>
          </cell>
          <cell r="H638">
            <v>1854</v>
          </cell>
          <cell r="I638">
            <v>25</v>
          </cell>
        </row>
        <row r="639">
          <cell r="B639" t="str">
            <v>YOHAN MANUEL REYNOSO DE JESUS</v>
          </cell>
          <cell r="C639" t="str">
            <v>ANALISTA DE SALUD Y SEGURIDAD</v>
          </cell>
          <cell r="D639" t="str">
            <v>DEPARTAMENTO DE RELACIONES LABORALES Y S</v>
          </cell>
          <cell r="E639">
            <v>70000</v>
          </cell>
          <cell r="F639">
            <v>2009</v>
          </cell>
          <cell r="G639">
            <v>2128</v>
          </cell>
          <cell r="H639">
            <v>5368.48</v>
          </cell>
          <cell r="I639">
            <v>125</v>
          </cell>
        </row>
        <row r="640">
          <cell r="B640" t="str">
            <v>YORQUIN ENMANUEL MARTINEZ BRITO</v>
          </cell>
          <cell r="C640" t="str">
            <v>TECNICO</v>
          </cell>
          <cell r="D640" t="str">
            <v>DIRECCION DE ELECTRIFICACION RURAL Y SUB</v>
          </cell>
          <cell r="E640">
            <v>60000</v>
          </cell>
          <cell r="F640">
            <v>1722</v>
          </cell>
          <cell r="G640">
            <v>1824</v>
          </cell>
          <cell r="H640">
            <v>343.98</v>
          </cell>
          <cell r="I640">
            <v>25</v>
          </cell>
        </row>
        <row r="641">
          <cell r="B641" t="str">
            <v>YUDERKY ESTHER DELGADO NOLASCO</v>
          </cell>
          <cell r="C641" t="str">
            <v>ENCARGADO DEPTO. SERVICIOS GEN</v>
          </cell>
          <cell r="D641" t="str">
            <v>DEPARTAMENTO DE SERVICIOS GENERALES- MEM</v>
          </cell>
          <cell r="E641">
            <v>135000</v>
          </cell>
          <cell r="F641">
            <v>3874.5</v>
          </cell>
          <cell r="G641">
            <v>4104</v>
          </cell>
          <cell r="H641">
            <v>20338.240000000002</v>
          </cell>
          <cell r="I641">
            <v>5525</v>
          </cell>
        </row>
        <row r="642">
          <cell r="B642" t="str">
            <v>YULI JIMENEZ TAVAREZ</v>
          </cell>
          <cell r="C642" t="str">
            <v>COORDINADOR (A)</v>
          </cell>
          <cell r="D642" t="str">
            <v>DIRECCION JURIDICA- MEM</v>
          </cell>
          <cell r="E642">
            <v>100000</v>
          </cell>
          <cell r="F642">
            <v>2870</v>
          </cell>
          <cell r="G642">
            <v>3040</v>
          </cell>
          <cell r="H642">
            <v>12105.37</v>
          </cell>
          <cell r="I642">
            <v>6025</v>
          </cell>
        </row>
        <row r="643">
          <cell r="B643" t="str">
            <v>ALEJANDRO ZACARIAS JIMENEZ REYES</v>
          </cell>
          <cell r="C643" t="str">
            <v>DIRECTOR(A) DE PROGRAMAS ESPEC</v>
          </cell>
          <cell r="D643" t="str">
            <v>MINISTERIO DE ENERGIA Y MINAS</v>
          </cell>
          <cell r="E643">
            <v>200000</v>
          </cell>
          <cell r="F643">
            <v>5740</v>
          </cell>
          <cell r="G643">
            <v>6080</v>
          </cell>
          <cell r="H643">
            <v>35627.870000000003</v>
          </cell>
          <cell r="I643">
            <v>25</v>
          </cell>
        </row>
        <row r="644">
          <cell r="B644" t="str">
            <v>FELIPE ANTONIO JEREZ RODRIGUEZ</v>
          </cell>
          <cell r="C644" t="str">
            <v>MECANICO II DEPTO MINERO</v>
          </cell>
          <cell r="D644" t="str">
            <v>MINISTERIO DE ENERGIA Y MINAS</v>
          </cell>
          <cell r="E644">
            <v>10000</v>
          </cell>
          <cell r="F644">
            <v>287</v>
          </cell>
          <cell r="G644">
            <v>304</v>
          </cell>
          <cell r="I644">
            <v>25</v>
          </cell>
        </row>
        <row r="645">
          <cell r="B645" t="str">
            <v>HIPOLITO FERNANDEZ JIMENEZ</v>
          </cell>
          <cell r="C645" t="str">
            <v>MECANICO I EQUIPO LIVIANO</v>
          </cell>
          <cell r="D645" t="str">
            <v>MINISTERIO DE ENERGIA Y MINAS</v>
          </cell>
          <cell r="E645">
            <v>10000</v>
          </cell>
          <cell r="F645">
            <v>287</v>
          </cell>
          <cell r="G645">
            <v>304</v>
          </cell>
          <cell r="I645">
            <v>25</v>
          </cell>
        </row>
        <row r="646">
          <cell r="B646" t="str">
            <v>JOSE ADRIANO BATISTA BONSEÑOR</v>
          </cell>
          <cell r="C646" t="str">
            <v>AYUDANTE MANTENIMIENTO</v>
          </cell>
          <cell r="D646" t="str">
            <v>MINISTERIO DE ENERGIA Y MINAS</v>
          </cell>
          <cell r="E646">
            <v>10000</v>
          </cell>
          <cell r="F646">
            <v>287</v>
          </cell>
          <cell r="G646">
            <v>304</v>
          </cell>
          <cell r="I646">
            <v>25</v>
          </cell>
        </row>
        <row r="647">
          <cell r="B647" t="str">
            <v>JUAN ISIDRO FERNANDEZ ABREU</v>
          </cell>
          <cell r="C647" t="str">
            <v>OPERADOR DE MAQUINAS</v>
          </cell>
          <cell r="D647" t="str">
            <v>MINISTERIO DE ENERGIA Y MINAS</v>
          </cell>
          <cell r="E647">
            <v>10000</v>
          </cell>
          <cell r="F647">
            <v>287</v>
          </cell>
          <cell r="G647">
            <v>304</v>
          </cell>
          <cell r="I647">
            <v>25</v>
          </cell>
        </row>
        <row r="648">
          <cell r="B648" t="str">
            <v>LUZ MARIA BELTRE RIVERA</v>
          </cell>
          <cell r="C648" t="str">
            <v>ANALISTA FINANCIERO</v>
          </cell>
          <cell r="D648" t="str">
            <v>DIRECCION FINANCIERA- MEM</v>
          </cell>
          <cell r="E648">
            <v>75000</v>
          </cell>
          <cell r="F648">
            <v>2152.5</v>
          </cell>
          <cell r="G648">
            <v>2280</v>
          </cell>
          <cell r="H648">
            <v>5157.51</v>
          </cell>
          <cell r="I648">
            <v>5784.34</v>
          </cell>
        </row>
        <row r="649">
          <cell r="B649" t="str">
            <v>RAFAEL ANIBAL OTAÑEZ ACOSTA</v>
          </cell>
          <cell r="C649" t="str">
            <v>MECANICO I TOOLS ROOM</v>
          </cell>
          <cell r="D649" t="str">
            <v>MINISTERIO DE ENERGIA Y MINAS</v>
          </cell>
          <cell r="E649">
            <v>10000</v>
          </cell>
          <cell r="F649">
            <v>287</v>
          </cell>
          <cell r="G649">
            <v>304</v>
          </cell>
          <cell r="I649">
            <v>25</v>
          </cell>
        </row>
        <row r="650">
          <cell r="B650" t="str">
            <v>Total general</v>
          </cell>
          <cell r="C650" t="e">
            <v>#N/A</v>
          </cell>
          <cell r="D650" t="e">
            <v>#N/A</v>
          </cell>
          <cell r="E650" t="e">
            <v>#N/A</v>
          </cell>
          <cell r="F650">
            <v>1177135.28</v>
          </cell>
          <cell r="G650">
            <v>1239059.8100000003</v>
          </cell>
          <cell r="H650">
            <v>4067994.0500000105</v>
          </cell>
          <cell r="I650">
            <v>2832522.78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SALARIO"/>
      <sheetName val="COOPCDEEE"/>
      <sheetName val="INTERINATO"/>
      <sheetName val="RELACION"/>
    </sheetNames>
    <sheetDataSet>
      <sheetData sheetId="0"/>
      <sheetData sheetId="1"/>
      <sheetData sheetId="2"/>
      <sheetData sheetId="3"/>
      <sheetData sheetId="4">
        <row r="2">
          <cell r="A2" t="str">
            <v>ABIGAIL ACEVEDO BATISTA</v>
          </cell>
          <cell r="B2" t="str">
            <v>40239839950</v>
          </cell>
          <cell r="C2">
            <v>20000</v>
          </cell>
          <cell r="D2">
            <v>574</v>
          </cell>
          <cell r="E2">
            <v>608</v>
          </cell>
        </row>
        <row r="3">
          <cell r="A3" t="str">
            <v>ABRAHAN MEDINA</v>
          </cell>
          <cell r="B3" t="str">
            <v>06900070795</v>
          </cell>
          <cell r="C3">
            <v>30000</v>
          </cell>
          <cell r="D3">
            <v>861</v>
          </cell>
          <cell r="E3">
            <v>912</v>
          </cell>
        </row>
        <row r="4">
          <cell r="A4" t="str">
            <v>ADELSO BELEN VASQUEZ</v>
          </cell>
          <cell r="B4" t="str">
            <v>04900421217</v>
          </cell>
          <cell r="C4">
            <v>20000</v>
          </cell>
          <cell r="D4">
            <v>574</v>
          </cell>
          <cell r="E4">
            <v>608</v>
          </cell>
        </row>
        <row r="5">
          <cell r="A5" t="str">
            <v>ADRIAN KENNY ACOSTA RAMÍREZ</v>
          </cell>
          <cell r="B5" t="str">
            <v>40223883535</v>
          </cell>
          <cell r="C5">
            <v>85000</v>
          </cell>
          <cell r="D5">
            <v>2439.5</v>
          </cell>
          <cell r="E5">
            <v>2584</v>
          </cell>
          <cell r="F5">
            <v>8576.99</v>
          </cell>
        </row>
        <row r="6">
          <cell r="A6" t="str">
            <v>ADRIAN RAFAEL VALDEZ RIVERA</v>
          </cell>
          <cell r="B6" t="str">
            <v>40213141142</v>
          </cell>
          <cell r="C6">
            <v>42000</v>
          </cell>
          <cell r="D6">
            <v>1205.4000000000001</v>
          </cell>
          <cell r="E6">
            <v>1276.8</v>
          </cell>
          <cell r="F6">
            <v>724.92</v>
          </cell>
        </row>
        <row r="7">
          <cell r="A7" t="str">
            <v>ADRIEL JONATHAN COATS MARTE</v>
          </cell>
          <cell r="B7" t="str">
            <v>00118088707</v>
          </cell>
          <cell r="C7">
            <v>55000</v>
          </cell>
          <cell r="D7">
            <v>1578.5</v>
          </cell>
          <cell r="E7">
            <v>1672</v>
          </cell>
          <cell r="F7">
            <v>2559.6799999999998</v>
          </cell>
        </row>
        <row r="8">
          <cell r="A8" t="str">
            <v>AGAPITO GONZALEZ REYES</v>
          </cell>
          <cell r="B8" t="str">
            <v>11800059906</v>
          </cell>
          <cell r="C8">
            <v>30000</v>
          </cell>
          <cell r="D8">
            <v>861</v>
          </cell>
          <cell r="E8">
            <v>912</v>
          </cell>
        </row>
        <row r="9">
          <cell r="A9" t="str">
            <v>AGRIPINO DE JESUS MARTE</v>
          </cell>
          <cell r="B9" t="str">
            <v>00106239601</v>
          </cell>
          <cell r="C9">
            <v>71000</v>
          </cell>
          <cell r="D9">
            <v>2037.7</v>
          </cell>
          <cell r="E9">
            <v>2158.4</v>
          </cell>
          <cell r="F9">
            <v>5556.66</v>
          </cell>
        </row>
        <row r="10">
          <cell r="A10" t="str">
            <v>AGUSTIN BIDO BIDO</v>
          </cell>
          <cell r="B10" t="str">
            <v>00108869686</v>
          </cell>
          <cell r="C10">
            <v>30000</v>
          </cell>
          <cell r="D10">
            <v>861</v>
          </cell>
          <cell r="E10">
            <v>912</v>
          </cell>
        </row>
        <row r="11">
          <cell r="A11" t="str">
            <v>AGUSTIN MARTIN HEREDIA GONZALEZ</v>
          </cell>
          <cell r="B11" t="str">
            <v>22500136886</v>
          </cell>
          <cell r="C11">
            <v>42000</v>
          </cell>
          <cell r="D11">
            <v>1205.4000000000001</v>
          </cell>
          <cell r="E11">
            <v>1276.8</v>
          </cell>
          <cell r="F11">
            <v>724.92</v>
          </cell>
        </row>
        <row r="12">
          <cell r="A12" t="str">
            <v>AGUSTIN SUAREZ SUAREZ</v>
          </cell>
          <cell r="B12" t="str">
            <v>00113105340</v>
          </cell>
          <cell r="C12">
            <v>31500</v>
          </cell>
          <cell r="D12">
            <v>904.05</v>
          </cell>
          <cell r="E12">
            <v>957.6</v>
          </cell>
        </row>
        <row r="13">
          <cell r="A13" t="str">
            <v>AGUSTINA ISABEL RIVAS CARO</v>
          </cell>
          <cell r="B13" t="str">
            <v>40215696564</v>
          </cell>
          <cell r="C13">
            <v>42000</v>
          </cell>
          <cell r="D13">
            <v>1205.4000000000001</v>
          </cell>
          <cell r="E13">
            <v>1276.8</v>
          </cell>
          <cell r="F13">
            <v>724.92</v>
          </cell>
        </row>
        <row r="14">
          <cell r="A14" t="str">
            <v>ALBA NELY OGANDO MONTERO</v>
          </cell>
          <cell r="B14" t="str">
            <v>00110981685</v>
          </cell>
          <cell r="C14">
            <v>30000</v>
          </cell>
          <cell r="D14">
            <v>861</v>
          </cell>
          <cell r="E14">
            <v>912</v>
          </cell>
        </row>
        <row r="15">
          <cell r="A15" t="str">
            <v>ALBERT GOMEZ JIMENEZ</v>
          </cell>
          <cell r="B15" t="str">
            <v>40228360281</v>
          </cell>
          <cell r="C15">
            <v>42000</v>
          </cell>
          <cell r="D15">
            <v>1205.4000000000001</v>
          </cell>
          <cell r="E15">
            <v>1276.8</v>
          </cell>
          <cell r="F15">
            <v>724.92</v>
          </cell>
        </row>
        <row r="16">
          <cell r="A16" t="str">
            <v>ALBERTO JOSE TAVERAS TAVERAS</v>
          </cell>
          <cell r="B16" t="str">
            <v>00101558724</v>
          </cell>
          <cell r="C16">
            <v>85000</v>
          </cell>
          <cell r="D16">
            <v>2439.5</v>
          </cell>
          <cell r="E16">
            <v>2584</v>
          </cell>
          <cell r="F16">
            <v>8576.99</v>
          </cell>
        </row>
        <row r="17">
          <cell r="A17" t="str">
            <v>ALBERTO LIRANZO GUERRERO</v>
          </cell>
          <cell r="B17" t="str">
            <v>01600129702</v>
          </cell>
          <cell r="C17">
            <v>15000</v>
          </cell>
        </row>
        <row r="18">
          <cell r="A18" t="str">
            <v>ALBERTO THEN REYNOSO</v>
          </cell>
          <cell r="B18" t="str">
            <v>11700007930</v>
          </cell>
          <cell r="C18">
            <v>22000</v>
          </cell>
        </row>
        <row r="19">
          <cell r="A19" t="str">
            <v>ALEJANDRO ALBERTO MAÑON MARTINEZ</v>
          </cell>
          <cell r="B19" t="str">
            <v>00106265671</v>
          </cell>
          <cell r="C19">
            <v>30000</v>
          </cell>
          <cell r="D19">
            <v>861</v>
          </cell>
          <cell r="E19">
            <v>912</v>
          </cell>
        </row>
        <row r="20">
          <cell r="A20" t="str">
            <v>ALEJANDRO LAUREANO NOVA</v>
          </cell>
          <cell r="B20" t="str">
            <v>02700269190</v>
          </cell>
          <cell r="C20">
            <v>100000</v>
          </cell>
          <cell r="D20">
            <v>2870</v>
          </cell>
          <cell r="E20">
            <v>3040</v>
          </cell>
          <cell r="F20">
            <v>12105.37</v>
          </cell>
        </row>
        <row r="21">
          <cell r="A21" t="str">
            <v>ALEJANDRO MARTINEZ PACHECO</v>
          </cell>
          <cell r="B21" t="str">
            <v>00115253262</v>
          </cell>
          <cell r="C21">
            <v>30000</v>
          </cell>
          <cell r="D21">
            <v>861</v>
          </cell>
          <cell r="E21">
            <v>912</v>
          </cell>
        </row>
        <row r="22">
          <cell r="A22" t="str">
            <v>ALEJANDRO PERALTA MELO</v>
          </cell>
          <cell r="B22" t="str">
            <v>00117340562</v>
          </cell>
          <cell r="C22">
            <v>150000</v>
          </cell>
          <cell r="D22">
            <v>4305</v>
          </cell>
          <cell r="E22">
            <v>4560</v>
          </cell>
          <cell r="F22">
            <v>23866.62</v>
          </cell>
        </row>
        <row r="23">
          <cell r="A23" t="str">
            <v>ALEJANDRO ZACARIAS JIMENEZ REYES</v>
          </cell>
          <cell r="B23" t="str">
            <v>00113118467</v>
          </cell>
          <cell r="C23">
            <v>200000</v>
          </cell>
          <cell r="D23">
            <v>5740</v>
          </cell>
          <cell r="E23">
            <v>6080</v>
          </cell>
          <cell r="F23">
            <v>35627.870000000003</v>
          </cell>
        </row>
        <row r="24">
          <cell r="A24" t="str">
            <v>ALERDYS ZULEIKA DIAZ MARTE</v>
          </cell>
          <cell r="B24" t="str">
            <v>22500559574</v>
          </cell>
          <cell r="C24">
            <v>145000</v>
          </cell>
          <cell r="D24">
            <v>4161.5</v>
          </cell>
          <cell r="E24">
            <v>4408</v>
          </cell>
          <cell r="F24">
            <v>22690.49</v>
          </cell>
        </row>
        <row r="25">
          <cell r="A25" t="str">
            <v>ALEX JOEL FELIZ MONTILLA</v>
          </cell>
          <cell r="B25" t="str">
            <v>16000008124</v>
          </cell>
          <cell r="C25">
            <v>42000</v>
          </cell>
          <cell r="D25">
            <v>1205.4000000000001</v>
          </cell>
          <cell r="E25">
            <v>1276.8</v>
          </cell>
          <cell r="F25">
            <v>724.92</v>
          </cell>
        </row>
        <row r="26">
          <cell r="A26" t="str">
            <v>ALEXANDER MARTINEZ BONILLA</v>
          </cell>
          <cell r="B26" t="str">
            <v>08100088221</v>
          </cell>
          <cell r="C26">
            <v>80000</v>
          </cell>
          <cell r="D26">
            <v>2296</v>
          </cell>
          <cell r="E26">
            <v>2432</v>
          </cell>
          <cell r="F26">
            <v>6482.36</v>
          </cell>
        </row>
        <row r="27">
          <cell r="A27" t="str">
            <v>ALEXANDRA ROSA BAEZ</v>
          </cell>
          <cell r="B27" t="str">
            <v>00107186835</v>
          </cell>
          <cell r="C27">
            <v>50000</v>
          </cell>
          <cell r="D27">
            <v>1435</v>
          </cell>
          <cell r="E27">
            <v>1520</v>
          </cell>
          <cell r="F27">
            <v>1854</v>
          </cell>
        </row>
        <row r="28">
          <cell r="A28" t="str">
            <v>ALEXIS CUEVAS RUBIO</v>
          </cell>
          <cell r="B28" t="str">
            <v>01800694422</v>
          </cell>
          <cell r="C28">
            <v>18000</v>
          </cell>
        </row>
        <row r="29">
          <cell r="A29" t="str">
            <v>ALEXIS REYNOSO HERNANDEZ</v>
          </cell>
          <cell r="B29" t="str">
            <v>00800018129</v>
          </cell>
          <cell r="C29">
            <v>30000</v>
          </cell>
          <cell r="D29">
            <v>861</v>
          </cell>
          <cell r="E29">
            <v>912</v>
          </cell>
        </row>
        <row r="30">
          <cell r="A30" t="str">
            <v>ALFONSITO ACEVEDO SANCHEZ</v>
          </cell>
          <cell r="B30" t="str">
            <v>22300251984</v>
          </cell>
          <cell r="C30">
            <v>18000</v>
          </cell>
        </row>
        <row r="31">
          <cell r="A31" t="str">
            <v>ALFREDO DAVID OVALLE GARCIA</v>
          </cell>
          <cell r="B31" t="str">
            <v>00113668065</v>
          </cell>
          <cell r="C31">
            <v>21000</v>
          </cell>
          <cell r="D31">
            <v>602.70000000000005</v>
          </cell>
          <cell r="E31">
            <v>638.4</v>
          </cell>
        </row>
        <row r="32">
          <cell r="A32" t="str">
            <v>ALGENIS LOPEZ GARCIA</v>
          </cell>
          <cell r="B32" t="str">
            <v>01800673210</v>
          </cell>
          <cell r="C32">
            <v>15000</v>
          </cell>
        </row>
        <row r="33">
          <cell r="A33" t="str">
            <v>ALIN JOSE RODRIGUEZ RODRIGUEZ</v>
          </cell>
          <cell r="B33" t="str">
            <v>00800181497</v>
          </cell>
          <cell r="C33">
            <v>90000</v>
          </cell>
          <cell r="D33">
            <v>2583</v>
          </cell>
          <cell r="E33">
            <v>2736</v>
          </cell>
          <cell r="F33">
            <v>9753.1200000000008</v>
          </cell>
        </row>
        <row r="34">
          <cell r="A34" t="str">
            <v>ALLEN MANUEL TAVAREZ ABREU</v>
          </cell>
          <cell r="B34" t="str">
            <v>00117385716</v>
          </cell>
          <cell r="C34">
            <v>110000</v>
          </cell>
          <cell r="F34">
            <v>16082.87</v>
          </cell>
        </row>
        <row r="35">
          <cell r="A35" t="str">
            <v>ALODIA PATRICIA ANGELES RODRIGUEZ</v>
          </cell>
          <cell r="B35" t="str">
            <v>00102788825</v>
          </cell>
          <cell r="C35">
            <v>230000</v>
          </cell>
          <cell r="D35">
            <v>6601</v>
          </cell>
          <cell r="E35">
            <v>6992</v>
          </cell>
          <cell r="F35">
            <v>42684.62</v>
          </cell>
        </row>
        <row r="36">
          <cell r="A36" t="str">
            <v>ALTAGRACIA ISABEL RODRIGUEZ CEPEDA</v>
          </cell>
          <cell r="B36" t="str">
            <v>00106192297</v>
          </cell>
          <cell r="C36">
            <v>50000</v>
          </cell>
          <cell r="D36">
            <v>1435</v>
          </cell>
          <cell r="E36">
            <v>1520</v>
          </cell>
          <cell r="F36">
            <v>1854</v>
          </cell>
        </row>
        <row r="37">
          <cell r="A37" t="str">
            <v>ALTAGRACIA PEREZ MUESES</v>
          </cell>
          <cell r="B37" t="str">
            <v>22500398791</v>
          </cell>
          <cell r="C37">
            <v>25000</v>
          </cell>
          <cell r="D37">
            <v>717.5</v>
          </cell>
          <cell r="E37">
            <v>760</v>
          </cell>
        </row>
        <row r="38">
          <cell r="A38" t="str">
            <v>ALTAGRACIA RAMOS LORA</v>
          </cell>
          <cell r="B38" t="str">
            <v>00115594483</v>
          </cell>
          <cell r="C38">
            <v>25000</v>
          </cell>
          <cell r="D38">
            <v>717.5</v>
          </cell>
          <cell r="E38">
            <v>760</v>
          </cell>
        </row>
        <row r="39">
          <cell r="A39" t="str">
            <v>ALTAGRACIA TORRES ESPINO</v>
          </cell>
          <cell r="B39" t="str">
            <v>06600200171</v>
          </cell>
          <cell r="C39">
            <v>50000</v>
          </cell>
          <cell r="D39">
            <v>1435</v>
          </cell>
          <cell r="E39">
            <v>1520</v>
          </cell>
          <cell r="F39">
            <v>1854</v>
          </cell>
        </row>
        <row r="40">
          <cell r="A40" t="str">
            <v>ALTAGRACIA TULIA DE LIMA CASADO DISL</v>
          </cell>
          <cell r="B40" t="str">
            <v>00200193076</v>
          </cell>
          <cell r="C40">
            <v>150000</v>
          </cell>
          <cell r="D40">
            <v>4305</v>
          </cell>
          <cell r="E40">
            <v>4560</v>
          </cell>
          <cell r="F40">
            <v>23866.62</v>
          </cell>
        </row>
        <row r="41">
          <cell r="A41" t="str">
            <v>ALVARO CUEVAS DEL ROSARIO</v>
          </cell>
          <cell r="B41" t="str">
            <v>01201019013</v>
          </cell>
          <cell r="C41">
            <v>50000</v>
          </cell>
          <cell r="F41">
            <v>2297.25</v>
          </cell>
        </row>
        <row r="42">
          <cell r="A42" t="str">
            <v>ALVIN FIGUEROA DE LA CRUZ</v>
          </cell>
          <cell r="B42" t="str">
            <v>40224951794</v>
          </cell>
          <cell r="C42">
            <v>35000</v>
          </cell>
          <cell r="D42">
            <v>1004.5</v>
          </cell>
          <cell r="E42">
            <v>1064</v>
          </cell>
        </row>
        <row r="43">
          <cell r="A43" t="str">
            <v>AMANDRI PAREDES</v>
          </cell>
          <cell r="B43" t="str">
            <v>22500301050</v>
          </cell>
          <cell r="C43">
            <v>20000</v>
          </cell>
          <cell r="D43">
            <v>574</v>
          </cell>
          <cell r="E43">
            <v>608</v>
          </cell>
        </row>
        <row r="44">
          <cell r="A44" t="str">
            <v>AMARILIS COLAS LUCIANO</v>
          </cell>
          <cell r="B44" t="str">
            <v>22400364828</v>
          </cell>
          <cell r="C44">
            <v>30000</v>
          </cell>
          <cell r="D44">
            <v>861</v>
          </cell>
          <cell r="E44">
            <v>912</v>
          </cell>
        </row>
        <row r="45">
          <cell r="A45" t="str">
            <v>AMMY JAMEL VASQUEZ TINEO</v>
          </cell>
          <cell r="B45" t="str">
            <v>00117560045</v>
          </cell>
          <cell r="C45">
            <v>50000</v>
          </cell>
          <cell r="F45">
            <v>2297.25</v>
          </cell>
        </row>
        <row r="46">
          <cell r="A46" t="str">
            <v>ANA BERLIHZ MORALES MARTINEZ</v>
          </cell>
          <cell r="B46" t="str">
            <v>40208720876</v>
          </cell>
          <cell r="C46">
            <v>35000</v>
          </cell>
          <cell r="D46">
            <v>1004.5</v>
          </cell>
          <cell r="E46">
            <v>1064</v>
          </cell>
        </row>
        <row r="47">
          <cell r="A47" t="str">
            <v>ANA COROLYN CASTRO ULLOA</v>
          </cell>
          <cell r="B47" t="str">
            <v>40221744457</v>
          </cell>
          <cell r="C47">
            <v>50000</v>
          </cell>
          <cell r="D47">
            <v>1435</v>
          </cell>
          <cell r="E47">
            <v>1520</v>
          </cell>
          <cell r="F47">
            <v>1854</v>
          </cell>
        </row>
        <row r="48">
          <cell r="A48" t="str">
            <v>ANA CRISTINA ABREU AYBAR</v>
          </cell>
          <cell r="B48" t="str">
            <v>00111363826</v>
          </cell>
          <cell r="C48">
            <v>75000</v>
          </cell>
          <cell r="D48">
            <v>2152.5</v>
          </cell>
          <cell r="E48">
            <v>2280</v>
          </cell>
          <cell r="F48">
            <v>5925.42</v>
          </cell>
        </row>
        <row r="49">
          <cell r="A49" t="str">
            <v>ANA ELIZA BEATRIZ SEYMOUR CASTRO</v>
          </cell>
          <cell r="B49" t="str">
            <v>04100170028</v>
          </cell>
          <cell r="C49">
            <v>42000</v>
          </cell>
          <cell r="D49">
            <v>1205.4000000000001</v>
          </cell>
          <cell r="E49">
            <v>1276.8</v>
          </cell>
          <cell r="F49">
            <v>724.92</v>
          </cell>
        </row>
        <row r="50">
          <cell r="A50" t="str">
            <v>ANA ELIZABET CARABALLO PEREZ</v>
          </cell>
          <cell r="B50" t="str">
            <v>00101127488</v>
          </cell>
          <cell r="C50">
            <v>130000</v>
          </cell>
          <cell r="D50">
            <v>3731</v>
          </cell>
          <cell r="E50">
            <v>3952</v>
          </cell>
        </row>
        <row r="51">
          <cell r="A51" t="str">
            <v>ANA ESTHER BRAZOBAN SOTO</v>
          </cell>
          <cell r="B51" t="str">
            <v>40223204914</v>
          </cell>
          <cell r="C51">
            <v>75000</v>
          </cell>
          <cell r="D51">
            <v>2152.5</v>
          </cell>
          <cell r="E51">
            <v>2280</v>
          </cell>
          <cell r="F51">
            <v>6309.38</v>
          </cell>
        </row>
        <row r="52">
          <cell r="A52" t="str">
            <v>ANA ESTHER JIMENEZ DE LA ROSA</v>
          </cell>
          <cell r="B52" t="str">
            <v>40219764780</v>
          </cell>
          <cell r="C52">
            <v>35000</v>
          </cell>
          <cell r="D52">
            <v>1004.5</v>
          </cell>
          <cell r="E52">
            <v>1064</v>
          </cell>
        </row>
        <row r="53">
          <cell r="A53" t="str">
            <v>ANA PATRICIA BRAZOBAN FERREYRA</v>
          </cell>
          <cell r="B53" t="str">
            <v>00114098015</v>
          </cell>
          <cell r="C53">
            <v>80000</v>
          </cell>
          <cell r="D53">
            <v>2296</v>
          </cell>
          <cell r="E53">
            <v>2432</v>
          </cell>
        </row>
        <row r="54">
          <cell r="A54" t="str">
            <v>ANA POLANCO PEREZ DE FRIAS</v>
          </cell>
          <cell r="B54" t="str">
            <v>11900024586</v>
          </cell>
          <cell r="C54">
            <v>42000</v>
          </cell>
          <cell r="D54">
            <v>1205.4000000000001</v>
          </cell>
          <cell r="E54">
            <v>1276.8</v>
          </cell>
          <cell r="F54">
            <v>724.92</v>
          </cell>
        </row>
        <row r="55">
          <cell r="A55" t="str">
            <v>ANA VERUSCHKA PAZOS MUÑOZ</v>
          </cell>
          <cell r="B55" t="str">
            <v>00107522740</v>
          </cell>
          <cell r="C55">
            <v>50000</v>
          </cell>
          <cell r="D55">
            <v>1435</v>
          </cell>
          <cell r="E55">
            <v>1520</v>
          </cell>
        </row>
        <row r="56">
          <cell r="A56" t="str">
            <v>ANABEL MARTINEZ HEREDIA</v>
          </cell>
          <cell r="B56" t="str">
            <v>22500313014</v>
          </cell>
          <cell r="C56">
            <v>35000</v>
          </cell>
          <cell r="D56">
            <v>1004.5</v>
          </cell>
          <cell r="E56">
            <v>1064</v>
          </cell>
        </row>
        <row r="57">
          <cell r="A57" t="str">
            <v>ANDERLYN MENDEZ OZUNA</v>
          </cell>
          <cell r="B57" t="str">
            <v>40223048402</v>
          </cell>
          <cell r="C57">
            <v>75000</v>
          </cell>
          <cell r="D57">
            <v>2152.5</v>
          </cell>
          <cell r="E57">
            <v>2280</v>
          </cell>
          <cell r="F57">
            <v>5925.42</v>
          </cell>
        </row>
        <row r="58">
          <cell r="A58" t="str">
            <v>ANDERSON ALMANZAR LORA</v>
          </cell>
          <cell r="B58" t="str">
            <v>22500187681</v>
          </cell>
          <cell r="C58">
            <v>22000</v>
          </cell>
        </row>
        <row r="59">
          <cell r="A59" t="str">
            <v>ANDERSON MONTERO LOPEZ</v>
          </cell>
          <cell r="B59" t="str">
            <v>00116707316</v>
          </cell>
          <cell r="C59">
            <v>60000</v>
          </cell>
          <cell r="F59">
            <v>4195.88</v>
          </cell>
        </row>
        <row r="60">
          <cell r="A60" t="str">
            <v>ANDREA NATALIS GALVA ALCANTARA</v>
          </cell>
          <cell r="B60" t="str">
            <v>22300328907</v>
          </cell>
          <cell r="C60">
            <v>35000</v>
          </cell>
          <cell r="D60">
            <v>1004.5</v>
          </cell>
          <cell r="E60">
            <v>1064</v>
          </cell>
        </row>
        <row r="61">
          <cell r="A61" t="str">
            <v>ANDREA VASQUEZ</v>
          </cell>
          <cell r="B61" t="str">
            <v>00110496551</v>
          </cell>
          <cell r="C61">
            <v>23000</v>
          </cell>
          <cell r="D61">
            <v>660.1</v>
          </cell>
          <cell r="E61">
            <v>699.2</v>
          </cell>
        </row>
        <row r="62">
          <cell r="A62" t="str">
            <v>ANDREINA GUZMAN RAMIREZ</v>
          </cell>
          <cell r="B62" t="str">
            <v>40220521914</v>
          </cell>
          <cell r="C62">
            <v>70000</v>
          </cell>
          <cell r="D62">
            <v>2009</v>
          </cell>
          <cell r="E62">
            <v>2128</v>
          </cell>
          <cell r="F62">
            <v>5368.48</v>
          </cell>
        </row>
        <row r="63">
          <cell r="A63" t="str">
            <v>ANDRY JAVIER HERRERA DE LA ROSA</v>
          </cell>
          <cell r="B63" t="str">
            <v>00118384650</v>
          </cell>
          <cell r="C63">
            <v>55000</v>
          </cell>
          <cell r="D63">
            <v>1578.5</v>
          </cell>
          <cell r="E63">
            <v>1672</v>
          </cell>
          <cell r="F63">
            <v>2559.6799999999998</v>
          </cell>
        </row>
        <row r="64">
          <cell r="A64" t="str">
            <v>ANEUDYS RAMIREZ GUZMAN</v>
          </cell>
          <cell r="B64" t="str">
            <v>40220853820</v>
          </cell>
          <cell r="C64">
            <v>55000</v>
          </cell>
          <cell r="D64">
            <v>1578.5</v>
          </cell>
          <cell r="E64">
            <v>1672</v>
          </cell>
        </row>
        <row r="65">
          <cell r="A65" t="str">
            <v>ANGEL ESTEBAN RODRIGUEZ COLON</v>
          </cell>
          <cell r="B65" t="str">
            <v>00116346479</v>
          </cell>
          <cell r="C65">
            <v>200000</v>
          </cell>
          <cell r="D65">
            <v>5740</v>
          </cell>
          <cell r="E65">
            <v>6080</v>
          </cell>
          <cell r="F65">
            <v>35627.870000000003</v>
          </cell>
        </row>
        <row r="66">
          <cell r="A66" t="str">
            <v>ANGEL FELICIANO BELLIARD PEÑA</v>
          </cell>
          <cell r="B66" t="str">
            <v>04300003417</v>
          </cell>
          <cell r="C66">
            <v>60000</v>
          </cell>
          <cell r="D66">
            <v>1722</v>
          </cell>
          <cell r="E66">
            <v>1824</v>
          </cell>
          <cell r="F66">
            <v>3102.72</v>
          </cell>
        </row>
        <row r="67">
          <cell r="A67" t="str">
            <v>ANGEL JUNIOR DE LA ROSA RODRIGUEZ</v>
          </cell>
          <cell r="B67" t="str">
            <v>22500675578</v>
          </cell>
          <cell r="C67">
            <v>18000</v>
          </cell>
        </row>
        <row r="68">
          <cell r="A68" t="str">
            <v>ANGEL LANDIS MERCEDES VALENTIN</v>
          </cell>
          <cell r="B68" t="str">
            <v>40200742159</v>
          </cell>
          <cell r="C68">
            <v>75000</v>
          </cell>
          <cell r="D68">
            <v>2152.5</v>
          </cell>
          <cell r="E68">
            <v>2280</v>
          </cell>
          <cell r="F68">
            <v>6309.38</v>
          </cell>
        </row>
        <row r="69">
          <cell r="A69" t="str">
            <v>ANGEL MIGUEL REYES HELENA</v>
          </cell>
          <cell r="B69" t="str">
            <v>00117755264</v>
          </cell>
          <cell r="C69">
            <v>65000</v>
          </cell>
          <cell r="D69">
            <v>1865.5</v>
          </cell>
          <cell r="E69">
            <v>1976</v>
          </cell>
          <cell r="F69">
            <v>4427.58</v>
          </cell>
        </row>
        <row r="70">
          <cell r="A70" t="str">
            <v>ANGEL PEREZ</v>
          </cell>
          <cell r="B70" t="str">
            <v>40214039493</v>
          </cell>
          <cell r="C70">
            <v>18000</v>
          </cell>
        </row>
        <row r="71">
          <cell r="A71" t="str">
            <v>ANGELA CRISTINA CUSTODIO FLORENTINO</v>
          </cell>
          <cell r="B71" t="str">
            <v>00113637508</v>
          </cell>
          <cell r="C71">
            <v>115000</v>
          </cell>
          <cell r="D71">
            <v>3300.5</v>
          </cell>
          <cell r="E71">
            <v>3496</v>
          </cell>
          <cell r="F71">
            <v>15153.8</v>
          </cell>
        </row>
        <row r="72">
          <cell r="A72" t="str">
            <v>ANGELA DE LA CRUZ MAÑON</v>
          </cell>
          <cell r="B72" t="str">
            <v>00110469442</v>
          </cell>
          <cell r="C72">
            <v>30000</v>
          </cell>
          <cell r="D72">
            <v>861</v>
          </cell>
          <cell r="E72">
            <v>912</v>
          </cell>
        </row>
        <row r="73">
          <cell r="A73" t="str">
            <v>ANGELA ESPERANZA CUEVAS CONTRERAS</v>
          </cell>
          <cell r="B73" t="str">
            <v>40222645554</v>
          </cell>
          <cell r="C73">
            <v>90000</v>
          </cell>
          <cell r="D73">
            <v>2583</v>
          </cell>
          <cell r="E73">
            <v>2736</v>
          </cell>
          <cell r="F73">
            <v>9753.1200000000008</v>
          </cell>
        </row>
        <row r="74">
          <cell r="A74" t="str">
            <v>ANGELA VALENZUELA</v>
          </cell>
          <cell r="B74" t="str">
            <v>00108469719</v>
          </cell>
          <cell r="C74">
            <v>20000</v>
          </cell>
          <cell r="D74">
            <v>574</v>
          </cell>
          <cell r="E74">
            <v>608</v>
          </cell>
        </row>
        <row r="75">
          <cell r="A75" t="str">
            <v>ANGELICA MARIA CRUZ THE</v>
          </cell>
          <cell r="B75" t="str">
            <v>40233461306</v>
          </cell>
          <cell r="C75">
            <v>50000</v>
          </cell>
          <cell r="D75">
            <v>1435</v>
          </cell>
          <cell r="E75">
            <v>1520</v>
          </cell>
          <cell r="F75">
            <v>1854</v>
          </cell>
        </row>
        <row r="76">
          <cell r="A76" t="str">
            <v>ANGELO SMARLIN GONZALEZ</v>
          </cell>
          <cell r="B76" t="str">
            <v>01201154455</v>
          </cell>
          <cell r="C76">
            <v>70000</v>
          </cell>
          <cell r="D76">
            <v>2009</v>
          </cell>
          <cell r="E76">
            <v>2128</v>
          </cell>
          <cell r="F76">
            <v>5368.48</v>
          </cell>
        </row>
        <row r="77">
          <cell r="A77" t="str">
            <v>ANTHONY RINCON PERALTA</v>
          </cell>
          <cell r="B77" t="str">
            <v>40209620661</v>
          </cell>
          <cell r="C77">
            <v>80000</v>
          </cell>
          <cell r="D77">
            <v>2296</v>
          </cell>
          <cell r="E77">
            <v>2432</v>
          </cell>
          <cell r="F77">
            <v>7400.87</v>
          </cell>
        </row>
        <row r="78">
          <cell r="A78" t="str">
            <v>ANTONI EMILIO LOPEZ RAMIREZ</v>
          </cell>
          <cell r="B78" t="str">
            <v>00117431759</v>
          </cell>
          <cell r="C78">
            <v>40000</v>
          </cell>
          <cell r="F78">
            <v>797.25</v>
          </cell>
        </row>
        <row r="79">
          <cell r="A79" t="str">
            <v>ANTONIO ALBUEZ ARREDONDO</v>
          </cell>
          <cell r="B79" t="str">
            <v>00108886078</v>
          </cell>
          <cell r="C79">
            <v>30000</v>
          </cell>
          <cell r="D79">
            <v>861</v>
          </cell>
          <cell r="E79">
            <v>912</v>
          </cell>
        </row>
        <row r="80">
          <cell r="A80" t="str">
            <v>ANTONIO DE JESUS VAZQUEZ DE LA CRUZ</v>
          </cell>
          <cell r="B80" t="str">
            <v>00101442978</v>
          </cell>
          <cell r="C80">
            <v>50000</v>
          </cell>
          <cell r="D80">
            <v>1435</v>
          </cell>
          <cell r="E80">
            <v>1520</v>
          </cell>
          <cell r="F80">
            <v>1854</v>
          </cell>
        </row>
        <row r="81">
          <cell r="A81" t="str">
            <v>ANTONIO DE LA CRUZ DOMINGUEZ</v>
          </cell>
          <cell r="B81" t="str">
            <v>04900632557</v>
          </cell>
          <cell r="C81">
            <v>18000</v>
          </cell>
        </row>
        <row r="82">
          <cell r="A82" t="str">
            <v>ANTONIO MEJIA</v>
          </cell>
          <cell r="B82" t="str">
            <v>00107156713</v>
          </cell>
          <cell r="C82">
            <v>30000</v>
          </cell>
          <cell r="D82">
            <v>861</v>
          </cell>
          <cell r="E82">
            <v>912</v>
          </cell>
        </row>
        <row r="83">
          <cell r="A83" t="str">
            <v>ANTONIO REINOSO BELEN</v>
          </cell>
          <cell r="B83" t="str">
            <v>04900626294</v>
          </cell>
          <cell r="C83">
            <v>22000</v>
          </cell>
        </row>
        <row r="84">
          <cell r="A84" t="str">
            <v>ANTONIO ZURISADAY REYES GOMEZ</v>
          </cell>
          <cell r="B84" t="str">
            <v>02301654055</v>
          </cell>
          <cell r="C84">
            <v>50000</v>
          </cell>
          <cell r="D84">
            <v>1435</v>
          </cell>
          <cell r="E84">
            <v>1520</v>
          </cell>
          <cell r="F84">
            <v>1854</v>
          </cell>
        </row>
        <row r="85">
          <cell r="A85" t="str">
            <v>ANYELINA ANTONIA GUZMAN ARACERA</v>
          </cell>
          <cell r="B85" t="str">
            <v>00114326689</v>
          </cell>
          <cell r="C85">
            <v>65000</v>
          </cell>
          <cell r="D85">
            <v>1865.5</v>
          </cell>
          <cell r="E85">
            <v>1976</v>
          </cell>
          <cell r="F85">
            <v>4427.58</v>
          </cell>
        </row>
        <row r="86">
          <cell r="A86" t="str">
            <v>ARACELIS ACEVEDO FIGUEROA</v>
          </cell>
          <cell r="B86" t="str">
            <v>00110465713</v>
          </cell>
          <cell r="C86">
            <v>30000</v>
          </cell>
          <cell r="D86">
            <v>861</v>
          </cell>
          <cell r="E86">
            <v>912</v>
          </cell>
        </row>
        <row r="87">
          <cell r="A87" t="str">
            <v>ARAFAT BELLO MEDINA</v>
          </cell>
          <cell r="B87" t="str">
            <v>00114461916</v>
          </cell>
          <cell r="C87">
            <v>60000</v>
          </cell>
          <cell r="D87">
            <v>1722</v>
          </cell>
          <cell r="E87">
            <v>1824</v>
          </cell>
          <cell r="F87">
            <v>3486.68</v>
          </cell>
        </row>
        <row r="88">
          <cell r="A88" t="str">
            <v>ARAFREISY REYNOSO AMPARO</v>
          </cell>
          <cell r="B88" t="str">
            <v>40230881472</v>
          </cell>
          <cell r="C88">
            <v>50000</v>
          </cell>
          <cell r="D88">
            <v>1435</v>
          </cell>
          <cell r="E88">
            <v>1520</v>
          </cell>
          <cell r="F88">
            <v>1854</v>
          </cell>
        </row>
        <row r="89">
          <cell r="A89" t="str">
            <v>ARALISIS LUNA CORPORAN</v>
          </cell>
          <cell r="B89" t="str">
            <v>40213708213</v>
          </cell>
          <cell r="C89">
            <v>42000</v>
          </cell>
          <cell r="D89">
            <v>1205.4000000000001</v>
          </cell>
          <cell r="E89">
            <v>1276.8</v>
          </cell>
          <cell r="F89">
            <v>724.92</v>
          </cell>
        </row>
        <row r="90">
          <cell r="A90" t="str">
            <v>ARELIS MERCEDES OVALLES ROSARIO</v>
          </cell>
          <cell r="B90" t="str">
            <v>00104461520</v>
          </cell>
          <cell r="C90">
            <v>15000</v>
          </cell>
        </row>
        <row r="91">
          <cell r="A91" t="str">
            <v>ARGENIS PAULINO SORIANO CARABALLO</v>
          </cell>
          <cell r="B91" t="str">
            <v>40224235750</v>
          </cell>
          <cell r="C91">
            <v>30000</v>
          </cell>
        </row>
        <row r="92">
          <cell r="A92" t="str">
            <v>ARIEL ANTONIO ENCARNACION REYES</v>
          </cell>
          <cell r="B92" t="str">
            <v>22500487628</v>
          </cell>
          <cell r="C92">
            <v>42000</v>
          </cell>
          <cell r="D92">
            <v>1205.4000000000001</v>
          </cell>
          <cell r="E92">
            <v>1276.8</v>
          </cell>
          <cell r="F92">
            <v>436.95</v>
          </cell>
        </row>
        <row r="93">
          <cell r="A93" t="str">
            <v>ARISLEYDA ALVAREZ AGRAMONTE</v>
          </cell>
          <cell r="B93" t="str">
            <v>22300417684</v>
          </cell>
          <cell r="C93">
            <v>80000</v>
          </cell>
          <cell r="D93">
            <v>2296</v>
          </cell>
          <cell r="E93">
            <v>2432</v>
          </cell>
          <cell r="F93">
            <v>7400.87</v>
          </cell>
        </row>
        <row r="94">
          <cell r="A94" t="str">
            <v>ARISTIDES DEL ROSARIO DEL ROSARIO</v>
          </cell>
          <cell r="B94" t="str">
            <v>09300089787</v>
          </cell>
          <cell r="C94">
            <v>40000</v>
          </cell>
          <cell r="D94">
            <v>1148</v>
          </cell>
          <cell r="E94">
            <v>1216</v>
          </cell>
          <cell r="F94">
            <v>442.65</v>
          </cell>
        </row>
        <row r="95">
          <cell r="A95" t="str">
            <v>ARTURO NUÑEZ DELGADO</v>
          </cell>
          <cell r="B95" t="str">
            <v>01700232042</v>
          </cell>
          <cell r="C95">
            <v>40000</v>
          </cell>
          <cell r="D95">
            <v>1148</v>
          </cell>
          <cell r="E95">
            <v>1216</v>
          </cell>
          <cell r="F95">
            <v>442.65</v>
          </cell>
        </row>
        <row r="96">
          <cell r="A96" t="str">
            <v>AXSEL ENMANUEL PEREZ TERRERO</v>
          </cell>
          <cell r="B96" t="str">
            <v>40233386081</v>
          </cell>
          <cell r="C96">
            <v>55000</v>
          </cell>
          <cell r="D96">
            <v>1578.5</v>
          </cell>
          <cell r="E96">
            <v>1672</v>
          </cell>
          <cell r="F96">
            <v>2559.6799999999998</v>
          </cell>
        </row>
        <row r="97">
          <cell r="A97" t="str">
            <v>BANDERLEY CORCINO GALVAN</v>
          </cell>
          <cell r="B97" t="str">
            <v>01001135969</v>
          </cell>
          <cell r="C97">
            <v>75000</v>
          </cell>
          <cell r="F97">
            <v>7332.87</v>
          </cell>
        </row>
        <row r="98">
          <cell r="A98" t="str">
            <v>BARTOLO DE LA CRUZ</v>
          </cell>
          <cell r="B98" t="str">
            <v>04900318280</v>
          </cell>
          <cell r="C98">
            <v>20000</v>
          </cell>
          <cell r="D98">
            <v>574</v>
          </cell>
          <cell r="E98">
            <v>608</v>
          </cell>
        </row>
        <row r="99">
          <cell r="A99" t="str">
            <v>BARVARA MIESES VALVERDE</v>
          </cell>
          <cell r="B99" t="str">
            <v>00117345033</v>
          </cell>
          <cell r="C99">
            <v>50000</v>
          </cell>
          <cell r="D99">
            <v>1435</v>
          </cell>
          <cell r="E99">
            <v>1520</v>
          </cell>
          <cell r="F99">
            <v>1854</v>
          </cell>
        </row>
        <row r="100">
          <cell r="A100" t="str">
            <v>BASILIO LOPEZ PAULINO</v>
          </cell>
          <cell r="B100" t="str">
            <v>00104089255</v>
          </cell>
          <cell r="C100">
            <v>130000</v>
          </cell>
          <cell r="D100">
            <v>3731</v>
          </cell>
          <cell r="E100">
            <v>3952</v>
          </cell>
          <cell r="F100">
            <v>18202.23</v>
          </cell>
        </row>
        <row r="101">
          <cell r="A101" t="str">
            <v>BAYOAN NORBERTO SOTO GARCIA</v>
          </cell>
          <cell r="B101" t="str">
            <v>00114990435</v>
          </cell>
          <cell r="C101">
            <v>135000</v>
          </cell>
          <cell r="D101">
            <v>3874.5</v>
          </cell>
          <cell r="E101">
            <v>4104</v>
          </cell>
          <cell r="F101">
            <v>20338.240000000002</v>
          </cell>
        </row>
        <row r="102">
          <cell r="A102" t="str">
            <v>BEATRIZ ALFONSECA INIRIO</v>
          </cell>
          <cell r="B102" t="str">
            <v>02800836211</v>
          </cell>
          <cell r="C102">
            <v>80000</v>
          </cell>
          <cell r="D102">
            <v>2296</v>
          </cell>
          <cell r="E102">
            <v>2432</v>
          </cell>
          <cell r="F102">
            <v>7400.87</v>
          </cell>
        </row>
        <row r="103">
          <cell r="A103" t="str">
            <v>BELKIS ALTAGRACIA MARTINEZ BRUNO</v>
          </cell>
          <cell r="B103" t="str">
            <v>00106762636</v>
          </cell>
          <cell r="C103">
            <v>30000</v>
          </cell>
          <cell r="D103">
            <v>861</v>
          </cell>
          <cell r="E103">
            <v>912</v>
          </cell>
        </row>
        <row r="104">
          <cell r="A104" t="str">
            <v>BELKIS KIRUDIS DE LA ALT MARCHENA MA</v>
          </cell>
          <cell r="B104" t="str">
            <v>00100362060</v>
          </cell>
          <cell r="C104">
            <v>80000</v>
          </cell>
          <cell r="D104">
            <v>2296</v>
          </cell>
          <cell r="E104">
            <v>2432</v>
          </cell>
          <cell r="F104">
            <v>7400.87</v>
          </cell>
        </row>
        <row r="105">
          <cell r="A105" t="str">
            <v>BELKIS MARTE</v>
          </cell>
          <cell r="B105" t="str">
            <v>00114416688</v>
          </cell>
          <cell r="C105">
            <v>30000</v>
          </cell>
          <cell r="D105">
            <v>861</v>
          </cell>
          <cell r="E105">
            <v>912</v>
          </cell>
        </row>
        <row r="106">
          <cell r="A106" t="str">
            <v>BENITO HERNANDEZ JIMENEZ</v>
          </cell>
          <cell r="B106" t="str">
            <v>04900476062</v>
          </cell>
          <cell r="C106">
            <v>30000</v>
          </cell>
          <cell r="D106">
            <v>861</v>
          </cell>
          <cell r="E106">
            <v>912</v>
          </cell>
        </row>
        <row r="107">
          <cell r="A107" t="str">
            <v>BENJAMIN RODRIGUEZ</v>
          </cell>
          <cell r="B107" t="str">
            <v>00104323118</v>
          </cell>
          <cell r="C107">
            <v>30000</v>
          </cell>
          <cell r="D107">
            <v>861</v>
          </cell>
          <cell r="E107">
            <v>912</v>
          </cell>
        </row>
        <row r="108">
          <cell r="A108" t="str">
            <v>BERNARDINO RAMIREZ SANTANA</v>
          </cell>
          <cell r="B108" t="str">
            <v>00800361560</v>
          </cell>
          <cell r="C108">
            <v>25000</v>
          </cell>
        </row>
        <row r="109">
          <cell r="A109" t="str">
            <v>BERNI ZAHIRI JONES RAMIREZ</v>
          </cell>
          <cell r="B109" t="str">
            <v>40224336053</v>
          </cell>
          <cell r="C109">
            <v>85000</v>
          </cell>
          <cell r="D109">
            <v>2439.5</v>
          </cell>
          <cell r="E109">
            <v>2584</v>
          </cell>
          <cell r="F109">
            <v>8576.99</v>
          </cell>
        </row>
        <row r="110">
          <cell r="A110" t="str">
            <v>BETTY SOTO VIÑAS</v>
          </cell>
          <cell r="B110" t="str">
            <v>00116479460</v>
          </cell>
          <cell r="C110">
            <v>275000</v>
          </cell>
          <cell r="D110">
            <v>7892.5</v>
          </cell>
          <cell r="E110">
            <v>7059.79</v>
          </cell>
          <cell r="F110">
            <v>53594.8</v>
          </cell>
        </row>
        <row r="111">
          <cell r="A111" t="str">
            <v>BIANCA CRISTINA RODRIGUEZ MAZARA</v>
          </cell>
          <cell r="B111" t="str">
            <v>00116995929</v>
          </cell>
          <cell r="C111">
            <v>50000</v>
          </cell>
          <cell r="D111">
            <v>1435</v>
          </cell>
          <cell r="E111">
            <v>1520</v>
          </cell>
          <cell r="F111">
            <v>1854</v>
          </cell>
        </row>
        <row r="112">
          <cell r="A112" t="str">
            <v>BLAS ANTONIO MATEO ANTIGUA</v>
          </cell>
          <cell r="B112" t="str">
            <v>00108955535</v>
          </cell>
          <cell r="C112">
            <v>80000</v>
          </cell>
          <cell r="D112">
            <v>2296</v>
          </cell>
          <cell r="E112">
            <v>2432</v>
          </cell>
          <cell r="F112">
            <v>7400.87</v>
          </cell>
        </row>
        <row r="113">
          <cell r="A113" t="str">
            <v>BLAS CABRERA PERDOMO</v>
          </cell>
          <cell r="B113" t="str">
            <v>04100104712</v>
          </cell>
          <cell r="C113">
            <v>15000</v>
          </cell>
        </row>
        <row r="114">
          <cell r="A114" t="str">
            <v>BRAHILIN SOSA CONCEPCION</v>
          </cell>
          <cell r="B114" t="str">
            <v>40211723388</v>
          </cell>
          <cell r="C114">
            <v>15000</v>
          </cell>
        </row>
        <row r="115">
          <cell r="A115" t="str">
            <v>BRAJANO AUGUSTO ALVARADO RIVAS</v>
          </cell>
          <cell r="B115" t="str">
            <v>00107230120</v>
          </cell>
          <cell r="C115">
            <v>90000</v>
          </cell>
          <cell r="D115">
            <v>2583</v>
          </cell>
          <cell r="E115">
            <v>2736</v>
          </cell>
          <cell r="F115">
            <v>9753.1200000000008</v>
          </cell>
        </row>
        <row r="116">
          <cell r="A116" t="str">
            <v>BRAULIO RAMON MORETA</v>
          </cell>
          <cell r="B116" t="str">
            <v>00110059870</v>
          </cell>
          <cell r="C116">
            <v>40000</v>
          </cell>
          <cell r="D116">
            <v>1148</v>
          </cell>
          <cell r="E116">
            <v>1216</v>
          </cell>
          <cell r="F116">
            <v>442.65</v>
          </cell>
        </row>
        <row r="117">
          <cell r="A117" t="str">
            <v>BRENDA FERNANDEZ MERAN</v>
          </cell>
          <cell r="B117" t="str">
            <v>40237146010</v>
          </cell>
          <cell r="C117">
            <v>35000</v>
          </cell>
          <cell r="D117">
            <v>1004.5</v>
          </cell>
          <cell r="E117">
            <v>1064</v>
          </cell>
        </row>
        <row r="118">
          <cell r="A118" t="str">
            <v>BRENDA SEVERINO SELMO</v>
          </cell>
          <cell r="B118" t="str">
            <v>40200773196</v>
          </cell>
          <cell r="C118">
            <v>42000</v>
          </cell>
          <cell r="D118">
            <v>1205.4000000000001</v>
          </cell>
          <cell r="E118">
            <v>1276.8</v>
          </cell>
          <cell r="F118">
            <v>724.92</v>
          </cell>
        </row>
        <row r="119">
          <cell r="A119" t="str">
            <v>BRYANT RAFAEL RODRIGUEZ PEREZ</v>
          </cell>
          <cell r="B119" t="str">
            <v>40213961861</v>
          </cell>
          <cell r="C119">
            <v>42000</v>
          </cell>
          <cell r="D119">
            <v>1205.4000000000001</v>
          </cell>
          <cell r="E119">
            <v>1276.8</v>
          </cell>
          <cell r="F119">
            <v>724.92</v>
          </cell>
        </row>
        <row r="120">
          <cell r="A120" t="str">
            <v>CANDIDO MAMBRU SANTAMARIA</v>
          </cell>
          <cell r="B120" t="str">
            <v>00106182934</v>
          </cell>
          <cell r="C120">
            <v>150000</v>
          </cell>
          <cell r="D120">
            <v>4305</v>
          </cell>
          <cell r="E120">
            <v>4560</v>
          </cell>
          <cell r="F120">
            <v>23386.67</v>
          </cell>
        </row>
        <row r="121">
          <cell r="A121" t="str">
            <v>CANDY LISBET OTAÑEZ MARMOLEJOS</v>
          </cell>
          <cell r="B121" t="str">
            <v>40225722814</v>
          </cell>
          <cell r="C121">
            <v>35000</v>
          </cell>
          <cell r="D121">
            <v>1004.5</v>
          </cell>
          <cell r="E121">
            <v>1064</v>
          </cell>
        </row>
        <row r="122">
          <cell r="A122" t="str">
            <v>CAONABO GUTIERREZ</v>
          </cell>
          <cell r="B122" t="str">
            <v>00106217870</v>
          </cell>
          <cell r="C122">
            <v>110000</v>
          </cell>
          <cell r="D122">
            <v>3157</v>
          </cell>
          <cell r="E122">
            <v>3344</v>
          </cell>
          <cell r="F122">
            <v>14457.62</v>
          </cell>
        </row>
        <row r="123">
          <cell r="A123" t="str">
            <v>CARLOS ARAUJO JAPA</v>
          </cell>
          <cell r="B123" t="str">
            <v>08200083049</v>
          </cell>
          <cell r="C123">
            <v>55000</v>
          </cell>
          <cell r="D123">
            <v>1578.5</v>
          </cell>
          <cell r="E123">
            <v>1672</v>
          </cell>
          <cell r="F123">
            <v>2559.6799999999998</v>
          </cell>
        </row>
        <row r="124">
          <cell r="A124" t="str">
            <v>CARLOS AUGUSTO BERNARD MATEO</v>
          </cell>
          <cell r="B124" t="str">
            <v>00201205176</v>
          </cell>
          <cell r="C124">
            <v>70000</v>
          </cell>
          <cell r="D124">
            <v>2009</v>
          </cell>
          <cell r="E124">
            <v>2128</v>
          </cell>
          <cell r="F124">
            <v>5368.48</v>
          </cell>
        </row>
        <row r="125">
          <cell r="A125" t="str">
            <v>CARLOS JEREZ MIRAMBEAUX</v>
          </cell>
          <cell r="B125" t="str">
            <v>00119064970</v>
          </cell>
          <cell r="C125">
            <v>55000</v>
          </cell>
          <cell r="D125">
            <v>1578.5</v>
          </cell>
          <cell r="E125">
            <v>1672</v>
          </cell>
          <cell r="F125">
            <v>2559.6799999999998</v>
          </cell>
        </row>
        <row r="126">
          <cell r="A126" t="str">
            <v>CARLOS JOSE AQUINO FELIPE</v>
          </cell>
          <cell r="B126" t="str">
            <v>00101126720</v>
          </cell>
          <cell r="C126">
            <v>85000</v>
          </cell>
          <cell r="D126">
            <v>2439.5</v>
          </cell>
          <cell r="E126">
            <v>2584</v>
          </cell>
          <cell r="F126">
            <v>8576.99</v>
          </cell>
        </row>
        <row r="127">
          <cell r="A127" t="str">
            <v>CARLOS JULIO LORENZO MORETA</v>
          </cell>
          <cell r="B127" t="str">
            <v>00111679627</v>
          </cell>
          <cell r="C127">
            <v>22000</v>
          </cell>
        </row>
        <row r="128">
          <cell r="A128" t="str">
            <v>CARLOS MANUEL ALBURQUERQUE ASTACIO</v>
          </cell>
          <cell r="B128" t="str">
            <v>10000068824</v>
          </cell>
          <cell r="C128">
            <v>35000</v>
          </cell>
          <cell r="D128">
            <v>1004.5</v>
          </cell>
          <cell r="E128">
            <v>1064</v>
          </cell>
        </row>
        <row r="129">
          <cell r="A129" t="str">
            <v>CARLOS MANUEL ARRINDELL CASTELLANOS</v>
          </cell>
          <cell r="B129" t="str">
            <v>40213433929</v>
          </cell>
          <cell r="C129">
            <v>24000</v>
          </cell>
        </row>
        <row r="130">
          <cell r="A130" t="str">
            <v>CARLOS MANUEL DIAZ SALDAÑA</v>
          </cell>
          <cell r="B130" t="str">
            <v>40220060871</v>
          </cell>
          <cell r="C130">
            <v>50000</v>
          </cell>
          <cell r="D130">
            <v>1435</v>
          </cell>
          <cell r="E130">
            <v>1520</v>
          </cell>
          <cell r="F130">
            <v>1854</v>
          </cell>
        </row>
        <row r="131">
          <cell r="A131" t="str">
            <v>CARLOS MANUEL HICHES</v>
          </cell>
          <cell r="B131" t="str">
            <v>00105671937</v>
          </cell>
          <cell r="C131">
            <v>40000</v>
          </cell>
          <cell r="D131">
            <v>1148</v>
          </cell>
          <cell r="E131">
            <v>1216</v>
          </cell>
          <cell r="F131">
            <v>442.65</v>
          </cell>
        </row>
        <row r="132">
          <cell r="A132" t="str">
            <v>CARLOS MANUEL PICHARDO VALENTIN</v>
          </cell>
          <cell r="B132" t="str">
            <v>00201193463</v>
          </cell>
          <cell r="C132">
            <v>70000</v>
          </cell>
          <cell r="D132">
            <v>2009</v>
          </cell>
          <cell r="E132">
            <v>2128</v>
          </cell>
          <cell r="F132">
            <v>5368.48</v>
          </cell>
        </row>
        <row r="133">
          <cell r="A133" t="str">
            <v>CARLOS MARTINEZ SANTANA</v>
          </cell>
          <cell r="B133" t="str">
            <v>00112596879</v>
          </cell>
          <cell r="C133">
            <v>50000</v>
          </cell>
          <cell r="D133">
            <v>1435</v>
          </cell>
          <cell r="E133">
            <v>1520</v>
          </cell>
          <cell r="F133">
            <v>1854</v>
          </cell>
        </row>
        <row r="134">
          <cell r="A134" t="str">
            <v>CARLOS PORFIRIO LOPEZ ALMONTE</v>
          </cell>
          <cell r="B134" t="str">
            <v>00800308322</v>
          </cell>
          <cell r="C134">
            <v>40000</v>
          </cell>
          <cell r="F134">
            <v>797.25</v>
          </cell>
        </row>
        <row r="135">
          <cell r="A135" t="str">
            <v>CARMEN GONZALEZ OZUNA</v>
          </cell>
          <cell r="B135" t="str">
            <v>00113758726</v>
          </cell>
          <cell r="C135">
            <v>30000</v>
          </cell>
          <cell r="D135">
            <v>861</v>
          </cell>
          <cell r="E135">
            <v>912</v>
          </cell>
        </row>
        <row r="136">
          <cell r="A136" t="str">
            <v>CARMEN INES DIAZ RODRIGUEZ</v>
          </cell>
          <cell r="B136" t="str">
            <v>40222946150</v>
          </cell>
          <cell r="C136">
            <v>50000</v>
          </cell>
          <cell r="D136">
            <v>1435</v>
          </cell>
          <cell r="E136">
            <v>1520</v>
          </cell>
          <cell r="F136">
            <v>1854</v>
          </cell>
        </row>
        <row r="137">
          <cell r="A137" t="str">
            <v>CARMEN IRIS RUIZ CORONADO</v>
          </cell>
          <cell r="B137" t="str">
            <v>04900687452</v>
          </cell>
          <cell r="C137">
            <v>85000</v>
          </cell>
          <cell r="D137">
            <v>2439.5</v>
          </cell>
          <cell r="E137">
            <v>2584</v>
          </cell>
          <cell r="F137">
            <v>8097.05</v>
          </cell>
        </row>
        <row r="138">
          <cell r="A138" t="str">
            <v>CARMEN LOURDES MINAYA LAUREANO</v>
          </cell>
          <cell r="B138" t="str">
            <v>00101679728</v>
          </cell>
          <cell r="C138">
            <v>230000</v>
          </cell>
          <cell r="D138">
            <v>6601</v>
          </cell>
          <cell r="E138">
            <v>6992</v>
          </cell>
          <cell r="F138">
            <v>42684.62</v>
          </cell>
        </row>
        <row r="139">
          <cell r="A139" t="str">
            <v>CARMEN RITA FONDEUR DIAZ</v>
          </cell>
          <cell r="B139" t="str">
            <v>03100321151</v>
          </cell>
          <cell r="C139">
            <v>70000</v>
          </cell>
          <cell r="D139">
            <v>2009</v>
          </cell>
          <cell r="E139">
            <v>2128</v>
          </cell>
          <cell r="F139">
            <v>5368.48</v>
          </cell>
        </row>
        <row r="140">
          <cell r="A140" t="str">
            <v>CARMEN STEFFANIE MARTINEZ AMADOR</v>
          </cell>
          <cell r="B140" t="str">
            <v>22300805722</v>
          </cell>
          <cell r="C140">
            <v>25000</v>
          </cell>
        </row>
        <row r="141">
          <cell r="A141" t="str">
            <v>CAROLIN MALDONADO NUÑEZ</v>
          </cell>
          <cell r="B141" t="str">
            <v>40230755486</v>
          </cell>
          <cell r="C141">
            <v>42000</v>
          </cell>
          <cell r="D141">
            <v>1205.4000000000001</v>
          </cell>
          <cell r="E141">
            <v>1276.8</v>
          </cell>
          <cell r="F141">
            <v>724.92</v>
          </cell>
        </row>
        <row r="142">
          <cell r="A142" t="str">
            <v>CAROLINA DEL MAR RODRIGUEZ PIMENTEL</v>
          </cell>
          <cell r="B142" t="str">
            <v>06700119081</v>
          </cell>
          <cell r="C142">
            <v>100000</v>
          </cell>
          <cell r="D142">
            <v>2870</v>
          </cell>
          <cell r="E142">
            <v>3040</v>
          </cell>
          <cell r="F142">
            <v>12105.37</v>
          </cell>
        </row>
        <row r="143">
          <cell r="A143" t="str">
            <v>CAROLINA ELIZABETH HERNANDEZ BAEZ</v>
          </cell>
          <cell r="B143" t="str">
            <v>00117138529</v>
          </cell>
          <cell r="C143">
            <v>185000</v>
          </cell>
          <cell r="D143">
            <v>5309.5</v>
          </cell>
          <cell r="E143">
            <v>5624</v>
          </cell>
          <cell r="F143">
            <v>32099.49</v>
          </cell>
        </row>
        <row r="144">
          <cell r="A144" t="str">
            <v>CAROLINA YEDID OLLER VALERIO</v>
          </cell>
          <cell r="B144" t="str">
            <v>00112048137</v>
          </cell>
          <cell r="C144">
            <v>49833.33</v>
          </cell>
          <cell r="D144">
            <v>1430.22</v>
          </cell>
          <cell r="E144">
            <v>1514.93</v>
          </cell>
          <cell r="F144">
            <v>1830.48</v>
          </cell>
        </row>
        <row r="145">
          <cell r="A145" t="str">
            <v>CECILIA DEL ROSARIO FRIAS</v>
          </cell>
          <cell r="B145" t="str">
            <v>00111908380</v>
          </cell>
          <cell r="C145">
            <v>20000</v>
          </cell>
          <cell r="D145">
            <v>574</v>
          </cell>
          <cell r="E145">
            <v>608</v>
          </cell>
        </row>
        <row r="146">
          <cell r="A146" t="str">
            <v>CECILIA PEREZ</v>
          </cell>
          <cell r="B146" t="str">
            <v>00101600906</v>
          </cell>
          <cell r="C146">
            <v>70000</v>
          </cell>
          <cell r="D146">
            <v>2009</v>
          </cell>
          <cell r="E146">
            <v>2128</v>
          </cell>
          <cell r="F146">
            <v>4600.5600000000004</v>
          </cell>
        </row>
        <row r="147">
          <cell r="A147" t="str">
            <v>CEFERINO MARTINEZ</v>
          </cell>
          <cell r="B147" t="str">
            <v>00100126218</v>
          </cell>
          <cell r="C147">
            <v>20000</v>
          </cell>
          <cell r="D147">
            <v>574</v>
          </cell>
          <cell r="E147">
            <v>608</v>
          </cell>
        </row>
        <row r="148">
          <cell r="A148" t="str">
            <v>CESAR ANTONIO HAZIM BASSA</v>
          </cell>
          <cell r="B148" t="str">
            <v>02300554090</v>
          </cell>
          <cell r="C148">
            <v>100000</v>
          </cell>
          <cell r="D148">
            <v>2870</v>
          </cell>
          <cell r="E148">
            <v>3040</v>
          </cell>
          <cell r="F148">
            <v>12105.37</v>
          </cell>
        </row>
        <row r="149">
          <cell r="A149" t="str">
            <v>CESAR ANTONIO RODRIGUEZ VALDEZ</v>
          </cell>
          <cell r="B149" t="str">
            <v>00112891593</v>
          </cell>
          <cell r="C149">
            <v>110000</v>
          </cell>
          <cell r="F149">
            <v>16082.87</v>
          </cell>
        </row>
        <row r="150">
          <cell r="A150" t="str">
            <v>CESAR AUGUSTO ALVARADO FIS</v>
          </cell>
          <cell r="B150" t="str">
            <v>00109247510</v>
          </cell>
          <cell r="C150">
            <v>50000</v>
          </cell>
          <cell r="D150">
            <v>1435</v>
          </cell>
          <cell r="E150">
            <v>1520</v>
          </cell>
          <cell r="F150">
            <v>1854</v>
          </cell>
        </row>
        <row r="151">
          <cell r="A151" t="str">
            <v>CESAR AUGUSTO DE LA ROSA DE JASUS</v>
          </cell>
          <cell r="B151" t="str">
            <v>00115794794</v>
          </cell>
          <cell r="C151">
            <v>30000</v>
          </cell>
          <cell r="D151">
            <v>861</v>
          </cell>
          <cell r="E151">
            <v>912</v>
          </cell>
        </row>
        <row r="152">
          <cell r="A152" t="str">
            <v>CESAR AUGUSTO GARCIA SANTOS</v>
          </cell>
          <cell r="B152" t="str">
            <v>00109193433</v>
          </cell>
          <cell r="C152">
            <v>40000</v>
          </cell>
          <cell r="D152">
            <v>1148</v>
          </cell>
          <cell r="E152">
            <v>1216</v>
          </cell>
          <cell r="F152">
            <v>442.65</v>
          </cell>
        </row>
        <row r="153">
          <cell r="A153" t="str">
            <v>CESAR EMILIO MEDINA GARABITO</v>
          </cell>
          <cell r="B153" t="str">
            <v>40224273546</v>
          </cell>
          <cell r="C153">
            <v>55000</v>
          </cell>
          <cell r="D153">
            <v>1578.5</v>
          </cell>
          <cell r="E153">
            <v>1672</v>
          </cell>
          <cell r="F153">
            <v>2559.6799999999998</v>
          </cell>
        </row>
        <row r="154">
          <cell r="A154" t="str">
            <v>CESAR EUGENIO MARTE GUERRERO</v>
          </cell>
          <cell r="B154" t="str">
            <v>00109348987</v>
          </cell>
          <cell r="C154">
            <v>30000</v>
          </cell>
          <cell r="D154">
            <v>861</v>
          </cell>
          <cell r="E154">
            <v>912</v>
          </cell>
        </row>
        <row r="155">
          <cell r="A155" t="str">
            <v>CESAR MIGUEL MARCHENA MOJICA</v>
          </cell>
          <cell r="B155" t="str">
            <v>00101373108</v>
          </cell>
          <cell r="C155">
            <v>55000</v>
          </cell>
          <cell r="D155">
            <v>1578.5</v>
          </cell>
          <cell r="E155">
            <v>1672</v>
          </cell>
          <cell r="F155">
            <v>2559.6799999999998</v>
          </cell>
        </row>
        <row r="156">
          <cell r="A156" t="str">
            <v>CESILIO VASQUEZ</v>
          </cell>
          <cell r="B156" t="str">
            <v>04900024227</v>
          </cell>
          <cell r="C156">
            <v>42000</v>
          </cell>
          <cell r="D156">
            <v>1205.4000000000001</v>
          </cell>
          <cell r="E156">
            <v>1276.8</v>
          </cell>
          <cell r="F156">
            <v>724.92</v>
          </cell>
        </row>
        <row r="157">
          <cell r="A157" t="str">
            <v>CHARINA ALEXANDRA PEREZ REYES</v>
          </cell>
          <cell r="B157" t="str">
            <v>22300982596</v>
          </cell>
          <cell r="C157">
            <v>75000</v>
          </cell>
          <cell r="D157">
            <v>2152.5</v>
          </cell>
          <cell r="E157">
            <v>2280</v>
          </cell>
          <cell r="F157">
            <v>6309.38</v>
          </cell>
        </row>
        <row r="158">
          <cell r="A158" t="str">
            <v>CHRISTY CHAVELLY CRUZ GUERRERO</v>
          </cell>
          <cell r="B158" t="str">
            <v>40215389780</v>
          </cell>
          <cell r="C158">
            <v>70000</v>
          </cell>
          <cell r="D158">
            <v>2009</v>
          </cell>
          <cell r="E158">
            <v>2128</v>
          </cell>
          <cell r="F158">
            <v>5368.48</v>
          </cell>
        </row>
        <row r="159">
          <cell r="A159" t="str">
            <v>CIBELY RAMIREZ SANCHEZ</v>
          </cell>
          <cell r="B159" t="str">
            <v>40218867675</v>
          </cell>
          <cell r="C159">
            <v>80000</v>
          </cell>
          <cell r="D159">
            <v>2296</v>
          </cell>
          <cell r="E159">
            <v>2432</v>
          </cell>
          <cell r="F159">
            <v>7400.87</v>
          </cell>
        </row>
        <row r="160">
          <cell r="A160" t="str">
            <v>CINDY ESTHEFANIA NUÑEZ TAPIA</v>
          </cell>
          <cell r="B160" t="str">
            <v>40210309510</v>
          </cell>
          <cell r="C160">
            <v>70000</v>
          </cell>
          <cell r="D160">
            <v>2009</v>
          </cell>
          <cell r="E160">
            <v>2128</v>
          </cell>
          <cell r="F160">
            <v>5368.48</v>
          </cell>
        </row>
        <row r="161">
          <cell r="A161" t="str">
            <v>CINDY MERCEDES RAMIREZ PAULINO</v>
          </cell>
          <cell r="B161" t="str">
            <v>00112768296</v>
          </cell>
          <cell r="C161">
            <v>55000</v>
          </cell>
          <cell r="D161">
            <v>1578.5</v>
          </cell>
          <cell r="E161">
            <v>1672</v>
          </cell>
          <cell r="F161">
            <v>2559.6799999999998</v>
          </cell>
        </row>
        <row r="162">
          <cell r="A162" t="str">
            <v>CINDY YAMILET HERNANDEZ</v>
          </cell>
          <cell r="B162" t="str">
            <v>40226130504</v>
          </cell>
          <cell r="C162">
            <v>50000</v>
          </cell>
          <cell r="D162">
            <v>1435</v>
          </cell>
          <cell r="E162">
            <v>1520</v>
          </cell>
          <cell r="F162">
            <v>1854</v>
          </cell>
        </row>
        <row r="163">
          <cell r="A163" t="str">
            <v>CLARA AURORA PUJOLS ABREU</v>
          </cell>
          <cell r="B163" t="str">
            <v>01000133221</v>
          </cell>
          <cell r="C163">
            <v>80000</v>
          </cell>
          <cell r="D163">
            <v>2296</v>
          </cell>
          <cell r="E163">
            <v>2432</v>
          </cell>
          <cell r="F163">
            <v>7400.87</v>
          </cell>
        </row>
        <row r="164">
          <cell r="A164" t="str">
            <v>CLARA ESTHER RAMIREZ SEVERINO</v>
          </cell>
          <cell r="B164" t="str">
            <v>00113021604</v>
          </cell>
          <cell r="C164">
            <v>50000</v>
          </cell>
          <cell r="D164">
            <v>1435</v>
          </cell>
          <cell r="E164">
            <v>1520</v>
          </cell>
          <cell r="F164">
            <v>1854</v>
          </cell>
        </row>
        <row r="165">
          <cell r="A165" t="str">
            <v>CLARA MARIA MOSQUEA JIMENEZ</v>
          </cell>
          <cell r="B165" t="str">
            <v>00100860279</v>
          </cell>
          <cell r="C165">
            <v>110000</v>
          </cell>
          <cell r="D165">
            <v>3157</v>
          </cell>
          <cell r="E165">
            <v>3344</v>
          </cell>
          <cell r="F165">
            <v>13977.67</v>
          </cell>
        </row>
        <row r="166">
          <cell r="A166" t="str">
            <v>CLAUDIA ANEL PAOLA ALONZO TERRERO</v>
          </cell>
          <cell r="B166" t="str">
            <v>00118010388</v>
          </cell>
          <cell r="C166">
            <v>80000</v>
          </cell>
          <cell r="D166">
            <v>2296</v>
          </cell>
          <cell r="E166">
            <v>2432</v>
          </cell>
        </row>
        <row r="167">
          <cell r="A167" t="str">
            <v>CLAUDIA MATILDE MENDEZ FERNANDEZ</v>
          </cell>
          <cell r="B167" t="str">
            <v>00114692726</v>
          </cell>
          <cell r="C167">
            <v>85000</v>
          </cell>
          <cell r="D167">
            <v>2439.5</v>
          </cell>
          <cell r="E167">
            <v>2584</v>
          </cell>
        </row>
        <row r="168">
          <cell r="A168" t="str">
            <v>CLAUDIO VALDEZ RODRIGUEZ</v>
          </cell>
          <cell r="B168" t="str">
            <v>00108075441</v>
          </cell>
          <cell r="C168">
            <v>70000</v>
          </cell>
          <cell r="D168">
            <v>2009</v>
          </cell>
          <cell r="E168">
            <v>2128</v>
          </cell>
          <cell r="F168">
            <v>5368.48</v>
          </cell>
        </row>
        <row r="169">
          <cell r="A169" t="str">
            <v>CLODO RAMIREZ MERAN</v>
          </cell>
          <cell r="B169" t="str">
            <v>00115768426</v>
          </cell>
          <cell r="C169">
            <v>42000</v>
          </cell>
          <cell r="D169">
            <v>1205.4000000000001</v>
          </cell>
          <cell r="E169">
            <v>1276.8</v>
          </cell>
          <cell r="F169">
            <v>724.92</v>
          </cell>
        </row>
        <row r="170">
          <cell r="A170" t="str">
            <v>CORNELIO ISAIAS MARTINEZ SANTOS</v>
          </cell>
          <cell r="B170" t="str">
            <v>22300969536</v>
          </cell>
          <cell r="C170">
            <v>135000</v>
          </cell>
          <cell r="D170">
            <v>3874.5</v>
          </cell>
          <cell r="E170">
            <v>4104</v>
          </cell>
          <cell r="F170">
            <v>19858.3</v>
          </cell>
        </row>
        <row r="171">
          <cell r="A171" t="str">
            <v>CRESCENCIO VIDAL ROMERO</v>
          </cell>
          <cell r="B171" t="str">
            <v>04900170939</v>
          </cell>
          <cell r="C171">
            <v>30000</v>
          </cell>
          <cell r="D171">
            <v>861</v>
          </cell>
          <cell r="E171">
            <v>912</v>
          </cell>
        </row>
        <row r="172">
          <cell r="A172" t="str">
            <v>CRISELDA DE LA ROSA DELGADO</v>
          </cell>
          <cell r="B172" t="str">
            <v>22500638535</v>
          </cell>
          <cell r="C172">
            <v>35000</v>
          </cell>
          <cell r="D172">
            <v>1004.5</v>
          </cell>
          <cell r="E172">
            <v>1064</v>
          </cell>
        </row>
        <row r="173">
          <cell r="A173" t="str">
            <v>CRISTAL ONALLI BENCOSME</v>
          </cell>
          <cell r="B173" t="str">
            <v>00117834929</v>
          </cell>
          <cell r="C173">
            <v>12000</v>
          </cell>
          <cell r="D173">
            <v>344.4</v>
          </cell>
          <cell r="E173">
            <v>364.8</v>
          </cell>
        </row>
        <row r="174">
          <cell r="A174" t="str">
            <v>CRISTIAN ABAD MENDEZ VALERIO</v>
          </cell>
          <cell r="B174" t="str">
            <v>00102717717</v>
          </cell>
          <cell r="C174">
            <v>55000</v>
          </cell>
          <cell r="D174">
            <v>1578.5</v>
          </cell>
          <cell r="E174">
            <v>1672</v>
          </cell>
          <cell r="F174">
            <v>2559.6799999999998</v>
          </cell>
        </row>
        <row r="175">
          <cell r="A175" t="str">
            <v>CRISTIAN ALBERTO PEREZ BAEZ</v>
          </cell>
          <cell r="B175" t="str">
            <v>00110914389</v>
          </cell>
          <cell r="C175">
            <v>50000</v>
          </cell>
          <cell r="D175">
            <v>1435</v>
          </cell>
          <cell r="E175">
            <v>1520</v>
          </cell>
          <cell r="F175">
            <v>1854</v>
          </cell>
        </row>
        <row r="176">
          <cell r="A176" t="str">
            <v>CRISTIAN ALEXANDER SANCHEZ FRANCIS</v>
          </cell>
          <cell r="B176" t="str">
            <v>40221315407</v>
          </cell>
          <cell r="C176">
            <v>25000</v>
          </cell>
          <cell r="D176">
            <v>717.5</v>
          </cell>
          <cell r="E176">
            <v>760</v>
          </cell>
        </row>
        <row r="177">
          <cell r="A177" t="str">
            <v>CRISTIAN BIENVENIDO GERONIMO OLAVERR</v>
          </cell>
          <cell r="B177" t="str">
            <v>00201711462</v>
          </cell>
          <cell r="C177">
            <v>15000</v>
          </cell>
        </row>
        <row r="178">
          <cell r="A178" t="str">
            <v>CRISTIAN RAFAEL DE JESUS REYNOSO</v>
          </cell>
          <cell r="B178" t="str">
            <v>00400014320</v>
          </cell>
          <cell r="C178">
            <v>45000</v>
          </cell>
          <cell r="D178">
            <v>1291.5</v>
          </cell>
          <cell r="E178">
            <v>1368</v>
          </cell>
          <cell r="F178">
            <v>1148.33</v>
          </cell>
        </row>
        <row r="179">
          <cell r="A179" t="str">
            <v>CRISTILEYDI COLON PICHARDO</v>
          </cell>
          <cell r="B179" t="str">
            <v>12300148942</v>
          </cell>
          <cell r="C179">
            <v>60000</v>
          </cell>
          <cell r="D179">
            <v>1722</v>
          </cell>
          <cell r="E179">
            <v>1824</v>
          </cell>
          <cell r="F179">
            <v>3486.68</v>
          </cell>
        </row>
        <row r="180">
          <cell r="A180" t="str">
            <v>CRISTINA DOMINGUEZ VALLEJO</v>
          </cell>
          <cell r="B180" t="str">
            <v>00200443257</v>
          </cell>
          <cell r="C180">
            <v>80000</v>
          </cell>
          <cell r="D180">
            <v>2296</v>
          </cell>
          <cell r="E180">
            <v>2432</v>
          </cell>
          <cell r="F180">
            <v>7400.87</v>
          </cell>
        </row>
        <row r="181">
          <cell r="A181" t="str">
            <v>CRISTINA GUERRERO BAUTISTA</v>
          </cell>
          <cell r="B181" t="str">
            <v>00115934036</v>
          </cell>
          <cell r="C181">
            <v>30000</v>
          </cell>
          <cell r="D181">
            <v>861</v>
          </cell>
          <cell r="E181">
            <v>912</v>
          </cell>
        </row>
        <row r="182">
          <cell r="A182" t="str">
            <v>CRISTINA IVELISSE JIMENEZ</v>
          </cell>
          <cell r="B182" t="str">
            <v>08700058244</v>
          </cell>
          <cell r="C182">
            <v>20000</v>
          </cell>
          <cell r="D182">
            <v>574</v>
          </cell>
          <cell r="E182">
            <v>608</v>
          </cell>
        </row>
        <row r="183">
          <cell r="A183" t="str">
            <v>CRISTINA TORIBIO OZUNA</v>
          </cell>
          <cell r="B183" t="str">
            <v>00106243652</v>
          </cell>
          <cell r="C183">
            <v>20000</v>
          </cell>
          <cell r="D183">
            <v>574</v>
          </cell>
          <cell r="E183">
            <v>608</v>
          </cell>
        </row>
        <row r="184">
          <cell r="A184" t="str">
            <v>CRISTINO ENCARNACION BAUTISTA</v>
          </cell>
          <cell r="B184" t="str">
            <v>01100254273</v>
          </cell>
          <cell r="C184">
            <v>22000</v>
          </cell>
        </row>
        <row r="185">
          <cell r="A185" t="str">
            <v>CRYSTHIAN ENMANUEL FIGUEROA FABIAN</v>
          </cell>
          <cell r="B185" t="str">
            <v>40219273907</v>
          </cell>
          <cell r="C185">
            <v>30000</v>
          </cell>
          <cell r="D185">
            <v>861</v>
          </cell>
          <cell r="E185">
            <v>912</v>
          </cell>
        </row>
        <row r="186">
          <cell r="A186" t="str">
            <v>CYNTHIA MARGARITA DE LEON MONTERO</v>
          </cell>
          <cell r="B186" t="str">
            <v>40220107714</v>
          </cell>
          <cell r="C186">
            <v>42000</v>
          </cell>
          <cell r="D186">
            <v>1205.4000000000001</v>
          </cell>
          <cell r="E186">
            <v>1276.8</v>
          </cell>
          <cell r="F186">
            <v>724.92</v>
          </cell>
        </row>
        <row r="187">
          <cell r="A187" t="str">
            <v>DAGOBERTO HERRERA PEREZ</v>
          </cell>
          <cell r="B187" t="str">
            <v>09300406866</v>
          </cell>
          <cell r="C187">
            <v>22000</v>
          </cell>
        </row>
        <row r="188">
          <cell r="A188" t="str">
            <v>DAHIANA MENDEZ MONTERO</v>
          </cell>
          <cell r="B188" t="str">
            <v>40236385320</v>
          </cell>
          <cell r="C188">
            <v>95000</v>
          </cell>
          <cell r="D188">
            <v>2726.5</v>
          </cell>
          <cell r="E188">
            <v>2888</v>
          </cell>
          <cell r="F188">
            <v>10929.24</v>
          </cell>
        </row>
        <row r="189">
          <cell r="A189" t="str">
            <v>DAMARY FRIAS MONTAÑO</v>
          </cell>
          <cell r="B189" t="str">
            <v>00117777581</v>
          </cell>
          <cell r="C189">
            <v>42000</v>
          </cell>
          <cell r="D189">
            <v>1205.4000000000001</v>
          </cell>
          <cell r="E189">
            <v>1276.8</v>
          </cell>
          <cell r="F189">
            <v>724.92</v>
          </cell>
        </row>
        <row r="190">
          <cell r="A190" t="str">
            <v>DAMASO ESTEVEZ</v>
          </cell>
          <cell r="B190" t="str">
            <v>04900321532</v>
          </cell>
          <cell r="C190">
            <v>35000</v>
          </cell>
          <cell r="D190">
            <v>1004.5</v>
          </cell>
          <cell r="E190">
            <v>1064</v>
          </cell>
        </row>
        <row r="191">
          <cell r="A191" t="str">
            <v>DANAIRE DE JESUS</v>
          </cell>
          <cell r="B191" t="str">
            <v>00800314049</v>
          </cell>
          <cell r="C191">
            <v>40000</v>
          </cell>
          <cell r="D191">
            <v>1148</v>
          </cell>
          <cell r="E191">
            <v>1216</v>
          </cell>
          <cell r="F191">
            <v>442.65</v>
          </cell>
        </row>
        <row r="192">
          <cell r="A192" t="str">
            <v>DANIA NOLASCO GONZALEZ</v>
          </cell>
          <cell r="B192" t="str">
            <v>40222775039</v>
          </cell>
          <cell r="C192">
            <v>145000</v>
          </cell>
          <cell r="D192">
            <v>4161.5</v>
          </cell>
          <cell r="E192">
            <v>4408</v>
          </cell>
          <cell r="F192">
            <v>22690.49</v>
          </cell>
        </row>
        <row r="193">
          <cell r="A193" t="str">
            <v>DANIEL ANTONIO DE JESUS FIGUEROA</v>
          </cell>
          <cell r="B193" t="str">
            <v>22500159516</v>
          </cell>
          <cell r="C193">
            <v>20000</v>
          </cell>
          <cell r="D193">
            <v>574</v>
          </cell>
          <cell r="E193">
            <v>608</v>
          </cell>
        </row>
        <row r="194">
          <cell r="A194" t="str">
            <v>DANIEL ANTONIO GALVA BENITEZ</v>
          </cell>
          <cell r="B194" t="str">
            <v>00118198225</v>
          </cell>
          <cell r="C194">
            <v>20000</v>
          </cell>
          <cell r="D194">
            <v>574</v>
          </cell>
          <cell r="E194">
            <v>608</v>
          </cell>
        </row>
        <row r="195">
          <cell r="A195" t="str">
            <v>DANIEL ARTURO SOSA ALVAREZ</v>
          </cell>
          <cell r="B195" t="str">
            <v>04900372998</v>
          </cell>
          <cell r="C195">
            <v>31500</v>
          </cell>
          <cell r="D195">
            <v>904.05</v>
          </cell>
          <cell r="E195">
            <v>957.6</v>
          </cell>
        </row>
        <row r="196">
          <cell r="A196" t="str">
            <v>DANIEL ASENCIO TURBI</v>
          </cell>
          <cell r="B196" t="str">
            <v>00201175569</v>
          </cell>
          <cell r="C196">
            <v>135000</v>
          </cell>
          <cell r="D196">
            <v>3874.5</v>
          </cell>
          <cell r="E196">
            <v>4104</v>
          </cell>
          <cell r="F196">
            <v>20338.240000000002</v>
          </cell>
        </row>
        <row r="197">
          <cell r="A197" t="str">
            <v>DANIEL GALVAN BRUGAL</v>
          </cell>
          <cell r="B197" t="str">
            <v>22400527556</v>
          </cell>
          <cell r="C197">
            <v>135000</v>
          </cell>
          <cell r="D197">
            <v>3874.5</v>
          </cell>
          <cell r="E197">
            <v>4104</v>
          </cell>
          <cell r="F197">
            <v>20338.240000000002</v>
          </cell>
        </row>
        <row r="198">
          <cell r="A198" t="str">
            <v>DANIEL SANTANA PEÑA</v>
          </cell>
          <cell r="B198" t="str">
            <v>40224859187</v>
          </cell>
          <cell r="C198">
            <v>90000</v>
          </cell>
          <cell r="D198">
            <v>2583</v>
          </cell>
          <cell r="E198">
            <v>2736</v>
          </cell>
          <cell r="F198">
            <v>9753.1200000000008</v>
          </cell>
        </row>
        <row r="199">
          <cell r="A199" t="str">
            <v>DANIEL VALDEZ MONTERO</v>
          </cell>
          <cell r="B199" t="str">
            <v>00111722161</v>
          </cell>
          <cell r="C199">
            <v>35000</v>
          </cell>
          <cell r="F199">
            <v>47.25</v>
          </cell>
        </row>
        <row r="200">
          <cell r="A200" t="str">
            <v>DANIELA CUEVAS PEÑA</v>
          </cell>
          <cell r="B200" t="str">
            <v>40237893025</v>
          </cell>
          <cell r="C200">
            <v>60000</v>
          </cell>
          <cell r="D200">
            <v>1722</v>
          </cell>
          <cell r="E200">
            <v>1824</v>
          </cell>
          <cell r="F200">
            <v>3486.68</v>
          </cell>
        </row>
        <row r="201">
          <cell r="A201" t="str">
            <v>DARIOLA CASTILLO ATILE</v>
          </cell>
          <cell r="B201" t="str">
            <v>40223730553</v>
          </cell>
          <cell r="C201">
            <v>15000</v>
          </cell>
        </row>
        <row r="202">
          <cell r="A202" t="str">
            <v>DARIOSKI DIOCELL CASTILLO LLUBERES</v>
          </cell>
          <cell r="B202" t="str">
            <v>40211495367</v>
          </cell>
          <cell r="C202">
            <v>70000</v>
          </cell>
          <cell r="D202">
            <v>2009</v>
          </cell>
          <cell r="E202">
            <v>2128</v>
          </cell>
          <cell r="F202">
            <v>5368.48</v>
          </cell>
        </row>
        <row r="203">
          <cell r="A203" t="str">
            <v>DAVID CEPEDA RODRIGUEZ</v>
          </cell>
          <cell r="B203" t="str">
            <v>00110834777</v>
          </cell>
          <cell r="C203">
            <v>55000</v>
          </cell>
          <cell r="D203">
            <v>1578.5</v>
          </cell>
          <cell r="E203">
            <v>1672</v>
          </cell>
          <cell r="F203">
            <v>2559.6799999999998</v>
          </cell>
        </row>
        <row r="204">
          <cell r="A204" t="str">
            <v>DAVID JOSE VELOZ CUEVAS</v>
          </cell>
          <cell r="B204" t="str">
            <v>01800677757</v>
          </cell>
          <cell r="C204">
            <v>25000</v>
          </cell>
          <cell r="D204">
            <v>717.5</v>
          </cell>
          <cell r="E204">
            <v>760</v>
          </cell>
        </row>
        <row r="205">
          <cell r="A205" t="str">
            <v>DAYANNA MARIA ECHAVARRIA RODRIGUEZ</v>
          </cell>
          <cell r="B205" t="str">
            <v>40214507820</v>
          </cell>
          <cell r="C205">
            <v>95000</v>
          </cell>
          <cell r="D205">
            <v>2726.5</v>
          </cell>
          <cell r="E205">
            <v>2888</v>
          </cell>
          <cell r="F205">
            <v>10929.24</v>
          </cell>
        </row>
        <row r="206">
          <cell r="A206" t="str">
            <v>DAYMISIS CHANEL CONTRERAS SELMO</v>
          </cell>
          <cell r="B206" t="str">
            <v>22301162693</v>
          </cell>
          <cell r="C206">
            <v>42000</v>
          </cell>
          <cell r="D206">
            <v>1205.4000000000001</v>
          </cell>
          <cell r="E206">
            <v>1276.8</v>
          </cell>
          <cell r="F206">
            <v>724.92</v>
          </cell>
        </row>
        <row r="207">
          <cell r="A207" t="str">
            <v>DEIVY MANUEL MORENO MANZANILLO</v>
          </cell>
          <cell r="B207" t="str">
            <v>22301276915</v>
          </cell>
          <cell r="C207">
            <v>42000</v>
          </cell>
          <cell r="D207">
            <v>1205.4000000000001</v>
          </cell>
          <cell r="E207">
            <v>1276.8</v>
          </cell>
          <cell r="F207">
            <v>436.95</v>
          </cell>
        </row>
        <row r="208">
          <cell r="A208" t="str">
            <v>DIANA MARIA ACEVEDO</v>
          </cell>
          <cell r="B208" t="str">
            <v>11800151422</v>
          </cell>
          <cell r="C208">
            <v>20000</v>
          </cell>
          <cell r="D208">
            <v>574</v>
          </cell>
          <cell r="E208">
            <v>608</v>
          </cell>
        </row>
        <row r="209">
          <cell r="A209" t="str">
            <v>DILAN MARTINEZ BELTRES</v>
          </cell>
          <cell r="B209" t="str">
            <v>40239400621</v>
          </cell>
          <cell r="C209">
            <v>60000</v>
          </cell>
          <cell r="D209">
            <v>1722</v>
          </cell>
          <cell r="E209">
            <v>1824</v>
          </cell>
          <cell r="F209">
            <v>3486.68</v>
          </cell>
        </row>
        <row r="210">
          <cell r="A210" t="str">
            <v>DILCIA DE JESUS ABREU</v>
          </cell>
          <cell r="B210" t="str">
            <v>00201077989</v>
          </cell>
          <cell r="C210">
            <v>32500</v>
          </cell>
          <cell r="D210">
            <v>932.75</v>
          </cell>
          <cell r="E210">
            <v>988</v>
          </cell>
        </row>
        <row r="211">
          <cell r="A211" t="str">
            <v>DILEYSI MARIA RODRIGUEZ MORENO</v>
          </cell>
          <cell r="B211" t="str">
            <v>40215497534</v>
          </cell>
          <cell r="C211">
            <v>42000</v>
          </cell>
          <cell r="D211">
            <v>1205.4000000000001</v>
          </cell>
          <cell r="E211">
            <v>1276.8</v>
          </cell>
          <cell r="F211">
            <v>724.92</v>
          </cell>
        </row>
        <row r="212">
          <cell r="A212" t="str">
            <v>DIOGENES RODRIGUEZ LIRIANO</v>
          </cell>
          <cell r="B212" t="str">
            <v>06100009841</v>
          </cell>
          <cell r="C212">
            <v>22000</v>
          </cell>
        </row>
        <row r="213">
          <cell r="A213" t="str">
            <v>DIOHANI CALVO JOAQUIN</v>
          </cell>
          <cell r="B213" t="str">
            <v>00111946455</v>
          </cell>
          <cell r="C213">
            <v>185000</v>
          </cell>
          <cell r="D213">
            <v>5309.5</v>
          </cell>
          <cell r="E213">
            <v>5624</v>
          </cell>
          <cell r="F213">
            <v>32099.49</v>
          </cell>
        </row>
        <row r="214">
          <cell r="A214" t="str">
            <v>DIOMEDES OMAR RAMOS ANDUJAR</v>
          </cell>
          <cell r="B214" t="str">
            <v>22301801217</v>
          </cell>
          <cell r="C214">
            <v>22000</v>
          </cell>
        </row>
        <row r="215">
          <cell r="A215" t="str">
            <v>DIONEYCI DICEN ACOSTA</v>
          </cell>
          <cell r="B215" t="str">
            <v>40218091177</v>
          </cell>
          <cell r="C215">
            <v>65000</v>
          </cell>
          <cell r="D215">
            <v>1865.5</v>
          </cell>
          <cell r="E215">
            <v>1976</v>
          </cell>
          <cell r="F215">
            <v>4427.58</v>
          </cell>
        </row>
        <row r="216">
          <cell r="A216" t="str">
            <v>DIONIS VLADIMIR OZORIO HERRERA</v>
          </cell>
          <cell r="B216" t="str">
            <v>00117254714</v>
          </cell>
          <cell r="C216">
            <v>185000</v>
          </cell>
          <cell r="D216">
            <v>5309.5</v>
          </cell>
          <cell r="E216">
            <v>5624</v>
          </cell>
          <cell r="F216">
            <v>32099.49</v>
          </cell>
        </row>
        <row r="217">
          <cell r="A217" t="str">
            <v>DIONISIO PEREZ GONZALEZ</v>
          </cell>
          <cell r="B217" t="str">
            <v>00112569165</v>
          </cell>
          <cell r="C217">
            <v>70000</v>
          </cell>
          <cell r="D217">
            <v>2009</v>
          </cell>
          <cell r="E217">
            <v>2128</v>
          </cell>
          <cell r="F217">
            <v>5368.48</v>
          </cell>
        </row>
        <row r="218">
          <cell r="A218" t="str">
            <v>DOMINGA DE LA CRUZ DE LA CRUZ</v>
          </cell>
          <cell r="B218" t="str">
            <v>00112137708</v>
          </cell>
          <cell r="C218">
            <v>30000</v>
          </cell>
          <cell r="D218">
            <v>861</v>
          </cell>
          <cell r="E218">
            <v>912</v>
          </cell>
        </row>
        <row r="219">
          <cell r="A219" t="str">
            <v>DOMINGA TAMARA</v>
          </cell>
          <cell r="B219" t="str">
            <v>00113102859</v>
          </cell>
          <cell r="C219">
            <v>20000</v>
          </cell>
          <cell r="D219">
            <v>574</v>
          </cell>
          <cell r="E219">
            <v>608</v>
          </cell>
        </row>
        <row r="220">
          <cell r="A220" t="str">
            <v>DOMINGO RODRIGUEZ MARTE</v>
          </cell>
          <cell r="B220" t="str">
            <v>04900250541</v>
          </cell>
          <cell r="C220">
            <v>30000</v>
          </cell>
          <cell r="D220">
            <v>861</v>
          </cell>
          <cell r="E220">
            <v>912</v>
          </cell>
        </row>
        <row r="221">
          <cell r="A221" t="str">
            <v>DORYS FRANCISCO ESPINAL</v>
          </cell>
          <cell r="B221" t="str">
            <v>00108169590</v>
          </cell>
          <cell r="C221">
            <v>25000</v>
          </cell>
          <cell r="D221">
            <v>717.5</v>
          </cell>
          <cell r="E221">
            <v>760</v>
          </cell>
        </row>
        <row r="222">
          <cell r="A222" t="str">
            <v>DULCE MARIA LUIS OZORIA</v>
          </cell>
          <cell r="B222" t="str">
            <v>00113245369</v>
          </cell>
          <cell r="C222">
            <v>75000</v>
          </cell>
          <cell r="D222">
            <v>2152.5</v>
          </cell>
          <cell r="E222">
            <v>2280</v>
          </cell>
          <cell r="F222">
            <v>6309.38</v>
          </cell>
        </row>
        <row r="223">
          <cell r="A223" t="str">
            <v>DULCE ROA ENCARNACION</v>
          </cell>
          <cell r="B223" t="str">
            <v>22400002543</v>
          </cell>
          <cell r="C223">
            <v>20000</v>
          </cell>
          <cell r="D223">
            <v>574</v>
          </cell>
          <cell r="E223">
            <v>608</v>
          </cell>
        </row>
        <row r="224">
          <cell r="A224" t="str">
            <v>EDDY DE LEON</v>
          </cell>
          <cell r="B224" t="str">
            <v>00102885035</v>
          </cell>
          <cell r="C224">
            <v>50000</v>
          </cell>
          <cell r="D224">
            <v>1435</v>
          </cell>
          <cell r="E224">
            <v>1520</v>
          </cell>
          <cell r="F224">
            <v>1854</v>
          </cell>
        </row>
        <row r="225">
          <cell r="A225" t="str">
            <v>EDDY ESTEVEZ AQUINO</v>
          </cell>
          <cell r="B225" t="str">
            <v>22400645234</v>
          </cell>
          <cell r="C225">
            <v>90000</v>
          </cell>
          <cell r="D225">
            <v>2583</v>
          </cell>
          <cell r="E225">
            <v>2736</v>
          </cell>
          <cell r="F225">
            <v>9753.1200000000008</v>
          </cell>
        </row>
        <row r="226">
          <cell r="A226" t="str">
            <v>EDDY LUIS HERNANDEZ</v>
          </cell>
          <cell r="B226" t="str">
            <v>40202251332</v>
          </cell>
          <cell r="C226">
            <v>25000</v>
          </cell>
        </row>
        <row r="227">
          <cell r="A227" t="str">
            <v>EDDY MARSE ALMONTE SANCHEZ</v>
          </cell>
          <cell r="B227" t="str">
            <v>00116793415</v>
          </cell>
          <cell r="C227">
            <v>42000</v>
          </cell>
          <cell r="D227">
            <v>1205.4000000000001</v>
          </cell>
          <cell r="E227">
            <v>1276.8</v>
          </cell>
          <cell r="F227">
            <v>436.95</v>
          </cell>
        </row>
        <row r="228">
          <cell r="A228" t="str">
            <v>EDDY PEREYRA ARIZA</v>
          </cell>
          <cell r="B228" t="str">
            <v>00200196319</v>
          </cell>
          <cell r="C228">
            <v>130000</v>
          </cell>
          <cell r="D228">
            <v>3731</v>
          </cell>
          <cell r="E228">
            <v>3952</v>
          </cell>
          <cell r="F228">
            <v>19162.12</v>
          </cell>
        </row>
        <row r="229">
          <cell r="A229" t="str">
            <v>EDDYS OLIVO</v>
          </cell>
          <cell r="B229" t="str">
            <v>00111695185</v>
          </cell>
          <cell r="C229">
            <v>30000</v>
          </cell>
        </row>
        <row r="230">
          <cell r="A230" t="str">
            <v>EDGAR DEL PILAR SANCHEZ SOSA</v>
          </cell>
          <cell r="B230" t="str">
            <v>00115190910</v>
          </cell>
          <cell r="C230">
            <v>75000</v>
          </cell>
          <cell r="D230">
            <v>2152.5</v>
          </cell>
          <cell r="E230">
            <v>2280</v>
          </cell>
          <cell r="F230">
            <v>6309.38</v>
          </cell>
        </row>
        <row r="231">
          <cell r="A231" t="str">
            <v>EDGAR LUIS SOTO TEJEDA</v>
          </cell>
          <cell r="B231" t="str">
            <v>40231861713</v>
          </cell>
          <cell r="C231">
            <v>42000</v>
          </cell>
          <cell r="D231">
            <v>1205.4000000000001</v>
          </cell>
          <cell r="E231">
            <v>1276.8</v>
          </cell>
          <cell r="F231">
            <v>724.92</v>
          </cell>
        </row>
        <row r="232">
          <cell r="A232" t="str">
            <v>EDICKSON ANEUDIS TEJEDA JAVIER</v>
          </cell>
          <cell r="B232" t="str">
            <v>40238235960</v>
          </cell>
          <cell r="C232">
            <v>50000</v>
          </cell>
          <cell r="D232">
            <v>1435</v>
          </cell>
          <cell r="E232">
            <v>1520</v>
          </cell>
          <cell r="F232">
            <v>1278.07</v>
          </cell>
        </row>
        <row r="233">
          <cell r="A233" t="str">
            <v>EDITH JEANETTY PAULINO P DE MARMOLEJ</v>
          </cell>
          <cell r="B233" t="str">
            <v>00103773834</v>
          </cell>
          <cell r="C233">
            <v>200000</v>
          </cell>
          <cell r="D233">
            <v>5740</v>
          </cell>
          <cell r="E233">
            <v>6080</v>
          </cell>
          <cell r="F233">
            <v>35627.870000000003</v>
          </cell>
        </row>
        <row r="234">
          <cell r="A234" t="str">
            <v>EDITH MARIA FLEURIMONT FLEURANT</v>
          </cell>
          <cell r="B234" t="str">
            <v>00105848006</v>
          </cell>
          <cell r="C234">
            <v>35000</v>
          </cell>
          <cell r="D234">
            <v>1004.5</v>
          </cell>
          <cell r="E234">
            <v>1064</v>
          </cell>
        </row>
        <row r="235">
          <cell r="A235" t="str">
            <v>EDUAR FRANKLIN AYBAR DE LA CRUZ</v>
          </cell>
          <cell r="B235" t="str">
            <v>04900660905</v>
          </cell>
          <cell r="C235">
            <v>20000</v>
          </cell>
          <cell r="D235">
            <v>574</v>
          </cell>
          <cell r="E235">
            <v>608</v>
          </cell>
        </row>
        <row r="236">
          <cell r="A236" t="str">
            <v>EDUARDO JOSE MIGUEL GOICO TAVAREZ</v>
          </cell>
          <cell r="B236" t="str">
            <v>00100732502</v>
          </cell>
          <cell r="C236">
            <v>110000</v>
          </cell>
          <cell r="D236">
            <v>3157</v>
          </cell>
          <cell r="E236">
            <v>3344</v>
          </cell>
          <cell r="F236">
            <v>14457.62</v>
          </cell>
        </row>
        <row r="237">
          <cell r="A237" t="str">
            <v>EDUARDO MONTERO MONTERO</v>
          </cell>
          <cell r="B237" t="str">
            <v>00105212427</v>
          </cell>
          <cell r="C237">
            <v>60000</v>
          </cell>
          <cell r="D237">
            <v>1722</v>
          </cell>
          <cell r="E237">
            <v>1824</v>
          </cell>
          <cell r="F237">
            <v>3486.68</v>
          </cell>
        </row>
        <row r="238">
          <cell r="A238" t="str">
            <v>EDUARDO REINOSO VASQUEZ</v>
          </cell>
          <cell r="B238" t="str">
            <v>04900663941</v>
          </cell>
          <cell r="C238">
            <v>30000</v>
          </cell>
          <cell r="D238">
            <v>861</v>
          </cell>
          <cell r="E238">
            <v>912</v>
          </cell>
        </row>
        <row r="239">
          <cell r="A239" t="str">
            <v>EDUVIGIS CORONADO ROSARIO</v>
          </cell>
          <cell r="B239" t="str">
            <v>04900564719</v>
          </cell>
          <cell r="C239">
            <v>20000</v>
          </cell>
          <cell r="D239">
            <v>574</v>
          </cell>
          <cell r="E239">
            <v>608</v>
          </cell>
        </row>
        <row r="240">
          <cell r="A240" t="str">
            <v>EDWARDS ALEXANDER DE JESUS ROBLES</v>
          </cell>
          <cell r="B240" t="str">
            <v>10000072214</v>
          </cell>
          <cell r="C240">
            <v>65000</v>
          </cell>
          <cell r="D240">
            <v>1865.5</v>
          </cell>
          <cell r="E240">
            <v>1976</v>
          </cell>
          <cell r="F240">
            <v>4427.58</v>
          </cell>
        </row>
        <row r="241">
          <cell r="A241" t="str">
            <v>EDWIN ALCIBIADES TERRERO BETANCES</v>
          </cell>
          <cell r="B241" t="str">
            <v>01800642835</v>
          </cell>
          <cell r="C241">
            <v>42000</v>
          </cell>
          <cell r="D241">
            <v>1205.4000000000001</v>
          </cell>
          <cell r="E241">
            <v>1276.8</v>
          </cell>
          <cell r="F241">
            <v>724.92</v>
          </cell>
        </row>
        <row r="242">
          <cell r="A242" t="str">
            <v>EDWIN AMBIORIX CRUZ</v>
          </cell>
          <cell r="B242" t="str">
            <v>04900714736</v>
          </cell>
          <cell r="C242">
            <v>15000</v>
          </cell>
        </row>
        <row r="243">
          <cell r="A243" t="str">
            <v>EDWIN GREGORIO LOPEZ SANCHEZ</v>
          </cell>
          <cell r="B243" t="str">
            <v>04900706732</v>
          </cell>
          <cell r="C243">
            <v>30000</v>
          </cell>
          <cell r="D243">
            <v>861</v>
          </cell>
          <cell r="E243">
            <v>912</v>
          </cell>
        </row>
        <row r="244">
          <cell r="A244" t="str">
            <v>EDWIN GUARIONEX LARA DEL VILLAR</v>
          </cell>
          <cell r="B244" t="str">
            <v>00100426790</v>
          </cell>
          <cell r="C244">
            <v>45000</v>
          </cell>
          <cell r="D244">
            <v>1291.5</v>
          </cell>
          <cell r="E244">
            <v>1368</v>
          </cell>
          <cell r="F244">
            <v>1148.33</v>
          </cell>
        </row>
        <row r="245">
          <cell r="A245" t="str">
            <v>EDWIN JESUS RAMIREZ TEJEDA</v>
          </cell>
          <cell r="B245" t="str">
            <v>40225053145</v>
          </cell>
          <cell r="C245">
            <v>135000</v>
          </cell>
          <cell r="D245">
            <v>3874.5</v>
          </cell>
          <cell r="E245">
            <v>4104</v>
          </cell>
          <cell r="F245">
            <v>20338.240000000002</v>
          </cell>
        </row>
        <row r="246">
          <cell r="A246" t="str">
            <v>EDWIN LOPEZ ENCARNACION</v>
          </cell>
          <cell r="B246" t="str">
            <v>00115688350</v>
          </cell>
          <cell r="C246">
            <v>80000</v>
          </cell>
          <cell r="D246">
            <v>2296</v>
          </cell>
          <cell r="E246">
            <v>2432</v>
          </cell>
          <cell r="F246">
            <v>7400.87</v>
          </cell>
        </row>
        <row r="247">
          <cell r="A247" t="str">
            <v>EDWIN MISAEL NARANJO JIMENEZ</v>
          </cell>
          <cell r="B247" t="str">
            <v>40213314855</v>
          </cell>
          <cell r="C247">
            <v>65000</v>
          </cell>
          <cell r="D247">
            <v>1865.5</v>
          </cell>
          <cell r="E247">
            <v>1976</v>
          </cell>
          <cell r="F247">
            <v>4427.58</v>
          </cell>
        </row>
        <row r="248">
          <cell r="A248" t="str">
            <v>EDYLI EDHIT GIRON LEBRON</v>
          </cell>
          <cell r="B248" t="str">
            <v>40212839340</v>
          </cell>
          <cell r="C248">
            <v>35000</v>
          </cell>
          <cell r="D248">
            <v>1004.5</v>
          </cell>
          <cell r="E248">
            <v>1064</v>
          </cell>
        </row>
        <row r="249">
          <cell r="A249" t="str">
            <v>EFIGENIO MONTILLA ARIAS</v>
          </cell>
          <cell r="B249" t="str">
            <v>08200191503</v>
          </cell>
          <cell r="C249">
            <v>70000</v>
          </cell>
          <cell r="D249">
            <v>2009</v>
          </cell>
          <cell r="E249">
            <v>2128</v>
          </cell>
        </row>
        <row r="250">
          <cell r="A250" t="str">
            <v>ELADIA TEJEDA OTAÑO</v>
          </cell>
          <cell r="B250" t="str">
            <v>01200842605</v>
          </cell>
          <cell r="C250">
            <v>25000</v>
          </cell>
          <cell r="D250">
            <v>717.5</v>
          </cell>
          <cell r="E250">
            <v>760</v>
          </cell>
        </row>
        <row r="251">
          <cell r="A251" t="str">
            <v>ELBIS LUIS SUERO FERNANDEZ</v>
          </cell>
          <cell r="B251" t="str">
            <v>01800145722</v>
          </cell>
          <cell r="C251">
            <v>35000</v>
          </cell>
          <cell r="D251">
            <v>1004.5</v>
          </cell>
          <cell r="E251">
            <v>1064</v>
          </cell>
        </row>
        <row r="252">
          <cell r="A252" t="str">
            <v>ELEUTERIA RONDON MAGALLANES</v>
          </cell>
          <cell r="B252" t="str">
            <v>00110480118</v>
          </cell>
          <cell r="C252">
            <v>30000</v>
          </cell>
          <cell r="D252">
            <v>861</v>
          </cell>
          <cell r="E252">
            <v>912</v>
          </cell>
        </row>
        <row r="253">
          <cell r="A253" t="str">
            <v>ELEYNI MARIA DIAZ FABIAN</v>
          </cell>
          <cell r="B253" t="str">
            <v>00116759879</v>
          </cell>
          <cell r="C253">
            <v>80000</v>
          </cell>
          <cell r="D253">
            <v>2296</v>
          </cell>
          <cell r="E253">
            <v>2432</v>
          </cell>
          <cell r="F253">
            <v>7400.87</v>
          </cell>
        </row>
        <row r="254">
          <cell r="A254" t="str">
            <v>ELIANGI SOLIS MORETA</v>
          </cell>
          <cell r="B254" t="str">
            <v>40213941871</v>
          </cell>
          <cell r="C254">
            <v>42000</v>
          </cell>
          <cell r="D254">
            <v>1205.4000000000001</v>
          </cell>
          <cell r="E254">
            <v>1276.8</v>
          </cell>
          <cell r="F254">
            <v>724.92</v>
          </cell>
        </row>
        <row r="255">
          <cell r="A255" t="str">
            <v>ELIAS EXPEDITO NAVARRO MARTINEZ</v>
          </cell>
          <cell r="B255" t="str">
            <v>40223505625</v>
          </cell>
          <cell r="C255">
            <v>30000</v>
          </cell>
          <cell r="D255">
            <v>861</v>
          </cell>
          <cell r="E255">
            <v>912</v>
          </cell>
        </row>
        <row r="256">
          <cell r="A256" t="str">
            <v>ELIAS ZABALA</v>
          </cell>
          <cell r="B256" t="str">
            <v>01200750022</v>
          </cell>
          <cell r="C256">
            <v>22000</v>
          </cell>
        </row>
        <row r="257">
          <cell r="A257" t="str">
            <v>ELIDO JOEL CUSTODIO CUSTODIO</v>
          </cell>
          <cell r="B257" t="str">
            <v>00301042016</v>
          </cell>
          <cell r="C257">
            <v>50000</v>
          </cell>
          <cell r="D257">
            <v>1435</v>
          </cell>
          <cell r="E257">
            <v>1520</v>
          </cell>
          <cell r="F257">
            <v>1854</v>
          </cell>
        </row>
        <row r="258">
          <cell r="A258" t="str">
            <v>ELIZABETH MARY REYNOSO TEJADA</v>
          </cell>
          <cell r="B258" t="str">
            <v>00105386460</v>
          </cell>
          <cell r="C258">
            <v>50000</v>
          </cell>
          <cell r="D258">
            <v>1435</v>
          </cell>
          <cell r="E258">
            <v>1520</v>
          </cell>
          <cell r="F258">
            <v>1854</v>
          </cell>
        </row>
        <row r="259">
          <cell r="A259" t="str">
            <v>ELLIOT PEREZ TERRERO</v>
          </cell>
          <cell r="B259" t="str">
            <v>40230371136</v>
          </cell>
          <cell r="C259">
            <v>42000</v>
          </cell>
          <cell r="D259">
            <v>1205.4000000000001</v>
          </cell>
          <cell r="E259">
            <v>1276.8</v>
          </cell>
          <cell r="F259">
            <v>724.92</v>
          </cell>
        </row>
        <row r="260">
          <cell r="A260" t="str">
            <v>ELVI ALFREDO LORA RODRIGUEZ</v>
          </cell>
          <cell r="B260" t="str">
            <v>00111091948</v>
          </cell>
          <cell r="C260">
            <v>20000</v>
          </cell>
          <cell r="D260">
            <v>574</v>
          </cell>
          <cell r="E260">
            <v>608</v>
          </cell>
        </row>
        <row r="261">
          <cell r="A261" t="str">
            <v>ELVIN MANUEL SANTANA</v>
          </cell>
          <cell r="B261" t="str">
            <v>01300361506</v>
          </cell>
          <cell r="C261">
            <v>30000</v>
          </cell>
          <cell r="D261">
            <v>861</v>
          </cell>
          <cell r="E261">
            <v>912</v>
          </cell>
        </row>
        <row r="262">
          <cell r="A262" t="str">
            <v>ELVIN SANCHEZ DE LA CRUZ</v>
          </cell>
          <cell r="B262" t="str">
            <v>00115611493</v>
          </cell>
          <cell r="C262">
            <v>65000</v>
          </cell>
          <cell r="D262">
            <v>1865.5</v>
          </cell>
          <cell r="E262">
            <v>1976</v>
          </cell>
          <cell r="F262">
            <v>4427.58</v>
          </cell>
        </row>
        <row r="263">
          <cell r="A263" t="str">
            <v>ELVIS ANTONIO ABREU ENCARNACION</v>
          </cell>
          <cell r="B263" t="str">
            <v>00111796132</v>
          </cell>
          <cell r="C263">
            <v>160000</v>
          </cell>
          <cell r="F263">
            <v>28582.87</v>
          </cell>
        </row>
        <row r="264">
          <cell r="A264" t="str">
            <v>ELVIS ORLANDO DE LOS SANTOS URBAEZ</v>
          </cell>
          <cell r="B264" t="str">
            <v>01800700104</v>
          </cell>
          <cell r="C264">
            <v>90000</v>
          </cell>
          <cell r="D264">
            <v>2583</v>
          </cell>
          <cell r="E264">
            <v>2736</v>
          </cell>
          <cell r="F264">
            <v>9753.1200000000008</v>
          </cell>
        </row>
        <row r="265">
          <cell r="A265" t="str">
            <v>EMELENCIANO CRISOSTOMO NOLASCO</v>
          </cell>
          <cell r="B265" t="str">
            <v>00106253974</v>
          </cell>
          <cell r="C265">
            <v>30000</v>
          </cell>
          <cell r="D265">
            <v>861</v>
          </cell>
          <cell r="E265">
            <v>912</v>
          </cell>
        </row>
        <row r="266">
          <cell r="A266" t="str">
            <v>EMELY ALEXANDRA MENDEZ CANO</v>
          </cell>
          <cell r="B266" t="str">
            <v>00118098755</v>
          </cell>
          <cell r="C266">
            <v>50000</v>
          </cell>
          <cell r="D266">
            <v>1435</v>
          </cell>
          <cell r="E266">
            <v>1520</v>
          </cell>
        </row>
        <row r="267">
          <cell r="A267" t="str">
            <v>EMILIO JOSE PICHARDO RODRIGUEZ</v>
          </cell>
          <cell r="B267" t="str">
            <v>40223998390</v>
          </cell>
          <cell r="C267">
            <v>90000</v>
          </cell>
          <cell r="D267">
            <v>2583</v>
          </cell>
          <cell r="E267">
            <v>2736</v>
          </cell>
          <cell r="F267">
            <v>9753.1200000000008</v>
          </cell>
        </row>
        <row r="268">
          <cell r="A268" t="str">
            <v>ENGELBERT EDUARDO PEÑA MEDINA</v>
          </cell>
          <cell r="B268" t="str">
            <v>07000051172</v>
          </cell>
          <cell r="C268">
            <v>55000</v>
          </cell>
          <cell r="D268">
            <v>1578.5</v>
          </cell>
          <cell r="E268">
            <v>1672</v>
          </cell>
          <cell r="F268">
            <v>2559.6799999999998</v>
          </cell>
        </row>
        <row r="269">
          <cell r="A269" t="str">
            <v>ENGELS NICOLAS ROMAN PEGUERO</v>
          </cell>
          <cell r="B269" t="str">
            <v>00115191736</v>
          </cell>
          <cell r="C269">
            <v>70000</v>
          </cell>
          <cell r="D269">
            <v>2009</v>
          </cell>
          <cell r="E269">
            <v>2128</v>
          </cell>
          <cell r="F269">
            <v>5368.48</v>
          </cell>
        </row>
        <row r="270">
          <cell r="A270" t="str">
            <v>ENMANUEL FERREIRA PEREZ</v>
          </cell>
          <cell r="B270" t="str">
            <v>40223339595</v>
          </cell>
          <cell r="C270">
            <v>50000</v>
          </cell>
          <cell r="D270">
            <v>1435</v>
          </cell>
          <cell r="E270">
            <v>1520</v>
          </cell>
          <cell r="F270">
            <v>1854</v>
          </cell>
        </row>
        <row r="271">
          <cell r="A271" t="str">
            <v>ENRIQUE GARCIA</v>
          </cell>
          <cell r="B271" t="str">
            <v>40213387604</v>
          </cell>
          <cell r="C271">
            <v>23000</v>
          </cell>
          <cell r="D271">
            <v>660.1</v>
          </cell>
          <cell r="E271">
            <v>699.2</v>
          </cell>
        </row>
        <row r="272">
          <cell r="A272" t="str">
            <v>EPIFANIO DIAZ VASQUEZ</v>
          </cell>
          <cell r="B272" t="str">
            <v>04900264641</v>
          </cell>
          <cell r="C272">
            <v>20000</v>
          </cell>
          <cell r="D272">
            <v>574</v>
          </cell>
          <cell r="E272">
            <v>608</v>
          </cell>
        </row>
        <row r="273">
          <cell r="A273" t="str">
            <v>ERICK ANTONIO MERCER MELLA</v>
          </cell>
          <cell r="B273" t="str">
            <v>22500435668</v>
          </cell>
          <cell r="C273">
            <v>30000</v>
          </cell>
          <cell r="D273">
            <v>861</v>
          </cell>
          <cell r="E273">
            <v>912</v>
          </cell>
        </row>
        <row r="274">
          <cell r="A274" t="str">
            <v>ERICKSON JUNIOR RODRIGUEZ GUERRERO</v>
          </cell>
          <cell r="B274" t="str">
            <v>40221335983</v>
          </cell>
          <cell r="C274">
            <v>40000</v>
          </cell>
          <cell r="D274">
            <v>1148</v>
          </cell>
          <cell r="E274">
            <v>1216</v>
          </cell>
          <cell r="F274">
            <v>442.65</v>
          </cell>
        </row>
        <row r="275">
          <cell r="A275" t="str">
            <v>ERICKSON RAFAEL HERNANDEZ SANCHEZ</v>
          </cell>
          <cell r="B275" t="str">
            <v>22301404475</v>
          </cell>
          <cell r="C275">
            <v>35000</v>
          </cell>
          <cell r="D275">
            <v>1004.5</v>
          </cell>
          <cell r="E275">
            <v>1064</v>
          </cell>
        </row>
        <row r="276">
          <cell r="A276" t="str">
            <v>ERIK RAFAEL DIAZ BELTRE</v>
          </cell>
          <cell r="B276" t="str">
            <v>10600080039</v>
          </cell>
          <cell r="C276">
            <v>200000</v>
          </cell>
          <cell r="D276">
            <v>5740</v>
          </cell>
          <cell r="E276">
            <v>6080</v>
          </cell>
          <cell r="F276">
            <v>35627.870000000003</v>
          </cell>
        </row>
        <row r="277">
          <cell r="A277" t="str">
            <v>ERIKA MARIE MERCEDES TOLEDO</v>
          </cell>
          <cell r="B277" t="str">
            <v>40237109323</v>
          </cell>
          <cell r="C277">
            <v>35000</v>
          </cell>
          <cell r="D277">
            <v>1004.5</v>
          </cell>
          <cell r="E277">
            <v>1064</v>
          </cell>
        </row>
        <row r="278">
          <cell r="A278" t="str">
            <v>ERIKA YOKASTA TRINIDAD LOPEZ DE RAMI</v>
          </cell>
          <cell r="B278" t="str">
            <v>00117486290</v>
          </cell>
          <cell r="C278">
            <v>135000</v>
          </cell>
          <cell r="D278">
            <v>3874.5</v>
          </cell>
          <cell r="E278">
            <v>4104</v>
          </cell>
          <cell r="F278">
            <v>20338.240000000002</v>
          </cell>
        </row>
        <row r="279">
          <cell r="A279" t="str">
            <v>ERIKSON ROYN PINALES MINYETY</v>
          </cell>
          <cell r="B279" t="str">
            <v>06800488972</v>
          </cell>
          <cell r="C279">
            <v>25000</v>
          </cell>
          <cell r="D279">
            <v>717.5</v>
          </cell>
          <cell r="E279">
            <v>760</v>
          </cell>
        </row>
        <row r="280">
          <cell r="A280" t="str">
            <v>ERNESTO ACEVEDO PEÑA</v>
          </cell>
          <cell r="B280" t="str">
            <v>00109440388</v>
          </cell>
          <cell r="C280">
            <v>100000</v>
          </cell>
          <cell r="D280">
            <v>2870</v>
          </cell>
          <cell r="E280">
            <v>3040</v>
          </cell>
          <cell r="F280">
            <v>12105.37</v>
          </cell>
        </row>
        <row r="281">
          <cell r="A281" t="str">
            <v>ESCARLET ELIZABETH BURGOS GARCIA</v>
          </cell>
          <cell r="B281" t="str">
            <v>00109581827</v>
          </cell>
          <cell r="C281">
            <v>50000</v>
          </cell>
          <cell r="F281">
            <v>2297.25</v>
          </cell>
        </row>
        <row r="282">
          <cell r="A282" t="str">
            <v>ESMERLYN TAVARES DUARTE</v>
          </cell>
          <cell r="B282" t="str">
            <v>40234118145</v>
          </cell>
          <cell r="C282">
            <v>90000</v>
          </cell>
          <cell r="D282">
            <v>2583</v>
          </cell>
          <cell r="E282">
            <v>2736</v>
          </cell>
          <cell r="F282">
            <v>9753.1200000000008</v>
          </cell>
        </row>
        <row r="283">
          <cell r="A283" t="str">
            <v>ESPERANZA ESTRELLA RODRIGUEZ</v>
          </cell>
          <cell r="B283" t="str">
            <v>00115661647</v>
          </cell>
          <cell r="C283">
            <v>42000</v>
          </cell>
          <cell r="D283">
            <v>1205.4000000000001</v>
          </cell>
          <cell r="E283">
            <v>1276.8</v>
          </cell>
          <cell r="F283">
            <v>436.95</v>
          </cell>
        </row>
        <row r="284">
          <cell r="A284" t="str">
            <v>ESTALIN AQUINO LARA</v>
          </cell>
          <cell r="B284" t="str">
            <v>40227201643</v>
          </cell>
          <cell r="C284">
            <v>22000</v>
          </cell>
        </row>
        <row r="285">
          <cell r="A285" t="str">
            <v>ESTEBAN GREN CHALAS</v>
          </cell>
          <cell r="B285" t="str">
            <v>22500508159</v>
          </cell>
          <cell r="C285">
            <v>70000</v>
          </cell>
          <cell r="D285">
            <v>2009</v>
          </cell>
          <cell r="E285">
            <v>2128</v>
          </cell>
          <cell r="F285">
            <v>5368.48</v>
          </cell>
        </row>
        <row r="286">
          <cell r="A286" t="str">
            <v>ESTIL AMADOR MENDOZA</v>
          </cell>
          <cell r="B286" t="str">
            <v>00113372346</v>
          </cell>
          <cell r="C286">
            <v>29400</v>
          </cell>
        </row>
        <row r="287">
          <cell r="A287" t="str">
            <v>EUGEVEL MAURICIO HERNANDEZ</v>
          </cell>
          <cell r="B287" t="str">
            <v>06700130526</v>
          </cell>
          <cell r="C287">
            <v>50000</v>
          </cell>
          <cell r="D287">
            <v>1435</v>
          </cell>
          <cell r="E287">
            <v>1520</v>
          </cell>
          <cell r="F287">
            <v>1854</v>
          </cell>
        </row>
        <row r="288">
          <cell r="A288" t="str">
            <v>EURIS ALMONTE SANTOS</v>
          </cell>
          <cell r="B288" t="str">
            <v>00800345373</v>
          </cell>
          <cell r="C288">
            <v>35000</v>
          </cell>
          <cell r="D288">
            <v>1004.5</v>
          </cell>
          <cell r="E288">
            <v>1064</v>
          </cell>
        </row>
        <row r="289">
          <cell r="A289" t="str">
            <v>EVELIN YULISA VALLEJO FRIAS</v>
          </cell>
          <cell r="B289" t="str">
            <v>00116148164</v>
          </cell>
          <cell r="C289">
            <v>42000</v>
          </cell>
          <cell r="D289">
            <v>1205.4000000000001</v>
          </cell>
          <cell r="E289">
            <v>1276.8</v>
          </cell>
          <cell r="F289">
            <v>724.92</v>
          </cell>
        </row>
        <row r="290">
          <cell r="A290" t="str">
            <v>EVELING MILAGROS CASTILLO CASTILLO</v>
          </cell>
          <cell r="B290" t="str">
            <v>01300477401</v>
          </cell>
          <cell r="C290">
            <v>80000</v>
          </cell>
          <cell r="D290">
            <v>2296</v>
          </cell>
          <cell r="E290">
            <v>2432</v>
          </cell>
        </row>
        <row r="291">
          <cell r="A291" t="str">
            <v>EVELYN VALDERA GUERRERO</v>
          </cell>
          <cell r="B291" t="str">
            <v>22900047485</v>
          </cell>
          <cell r="C291">
            <v>70000</v>
          </cell>
          <cell r="D291">
            <v>2009</v>
          </cell>
          <cell r="E291">
            <v>2128</v>
          </cell>
        </row>
        <row r="292">
          <cell r="A292" t="str">
            <v>EVELYN YULISSA ALVAREZ CEBALLOS</v>
          </cell>
          <cell r="B292" t="str">
            <v>03701199329</v>
          </cell>
          <cell r="C292">
            <v>145000</v>
          </cell>
          <cell r="D292">
            <v>4161.5</v>
          </cell>
          <cell r="E292">
            <v>4408</v>
          </cell>
          <cell r="F292">
            <v>22690.49</v>
          </cell>
        </row>
        <row r="293">
          <cell r="A293" t="str">
            <v>EZEQUIEL FELIZ MATOS</v>
          </cell>
          <cell r="B293" t="str">
            <v>40222623973</v>
          </cell>
          <cell r="C293">
            <v>35000</v>
          </cell>
          <cell r="D293">
            <v>1004.5</v>
          </cell>
          <cell r="E293">
            <v>1064</v>
          </cell>
        </row>
        <row r="294">
          <cell r="A294" t="str">
            <v>FABIO JOSE HERNANDEZ HERNANDEZ</v>
          </cell>
          <cell r="B294" t="str">
            <v>03102863820</v>
          </cell>
          <cell r="C294">
            <v>25000</v>
          </cell>
          <cell r="D294">
            <v>717.5</v>
          </cell>
          <cell r="E294">
            <v>760</v>
          </cell>
        </row>
        <row r="295">
          <cell r="A295" t="str">
            <v>FALIANNY LORA ALMONTE</v>
          </cell>
          <cell r="B295" t="str">
            <v>00118997261</v>
          </cell>
          <cell r="C295">
            <v>55000</v>
          </cell>
          <cell r="D295">
            <v>1578.5</v>
          </cell>
          <cell r="E295">
            <v>1672</v>
          </cell>
          <cell r="F295">
            <v>2559.6799999999998</v>
          </cell>
        </row>
        <row r="296">
          <cell r="A296" t="str">
            <v>FATIMA DE JESUS NOVA ROSADO</v>
          </cell>
          <cell r="B296" t="str">
            <v>01200494936</v>
          </cell>
          <cell r="C296">
            <v>50000</v>
          </cell>
          <cell r="D296">
            <v>1435</v>
          </cell>
          <cell r="E296">
            <v>1520</v>
          </cell>
        </row>
        <row r="297">
          <cell r="A297" t="str">
            <v>FAUSTO DE LA ROSA RODRIGUEZ</v>
          </cell>
          <cell r="B297" t="str">
            <v>01600180622</v>
          </cell>
          <cell r="C297">
            <v>18000</v>
          </cell>
        </row>
        <row r="298">
          <cell r="A298" t="str">
            <v>FAUSTO FRANCISCO DEL CARMEN PEREZ SA</v>
          </cell>
          <cell r="B298" t="str">
            <v>00101999258</v>
          </cell>
          <cell r="C298">
            <v>275000</v>
          </cell>
          <cell r="D298">
            <v>7892.5</v>
          </cell>
          <cell r="E298">
            <v>7059.79</v>
          </cell>
          <cell r="F298">
            <v>53594.8</v>
          </cell>
        </row>
        <row r="299">
          <cell r="A299" t="str">
            <v>FAVIO OZUNA</v>
          </cell>
          <cell r="B299" t="str">
            <v>22500519339</v>
          </cell>
          <cell r="C299">
            <v>30000</v>
          </cell>
          <cell r="D299">
            <v>861</v>
          </cell>
          <cell r="E299">
            <v>912</v>
          </cell>
        </row>
        <row r="300">
          <cell r="A300" t="str">
            <v>FEDERICO ALEXIS DIAZ CEBALLOS</v>
          </cell>
          <cell r="B300" t="str">
            <v>40209380084</v>
          </cell>
          <cell r="C300">
            <v>30000</v>
          </cell>
          <cell r="D300">
            <v>861</v>
          </cell>
          <cell r="E300">
            <v>912</v>
          </cell>
        </row>
        <row r="301">
          <cell r="A301" t="str">
            <v>FELIBERTO MATOS FELIZ</v>
          </cell>
          <cell r="B301" t="str">
            <v>01001152253</v>
          </cell>
          <cell r="C301">
            <v>18000</v>
          </cell>
        </row>
        <row r="302">
          <cell r="A302" t="str">
            <v>FELICIA HILARIO HERNANDEZ</v>
          </cell>
          <cell r="B302" t="str">
            <v>00106196470</v>
          </cell>
          <cell r="C302">
            <v>42000</v>
          </cell>
          <cell r="D302">
            <v>1205.4000000000001</v>
          </cell>
          <cell r="E302">
            <v>1276.8</v>
          </cell>
          <cell r="F302">
            <v>724.92</v>
          </cell>
        </row>
        <row r="303">
          <cell r="A303" t="str">
            <v>FELICIA JOHANNA POZO MONTA¥O</v>
          </cell>
          <cell r="B303" t="str">
            <v>00114360365</v>
          </cell>
          <cell r="C303">
            <v>50000</v>
          </cell>
          <cell r="D303">
            <v>1435</v>
          </cell>
          <cell r="E303">
            <v>1520</v>
          </cell>
          <cell r="F303">
            <v>1854</v>
          </cell>
        </row>
        <row r="304">
          <cell r="A304" t="str">
            <v>FELIPE ANTONIO JEREZ RODRIGUEZ</v>
          </cell>
          <cell r="B304" t="str">
            <v>04900050222</v>
          </cell>
          <cell r="C304">
            <v>10000</v>
          </cell>
          <cell r="D304">
            <v>287</v>
          </cell>
          <cell r="E304">
            <v>304</v>
          </cell>
        </row>
        <row r="305">
          <cell r="A305" t="str">
            <v>FELIPE DE LA ROSA CRISOSTOMO</v>
          </cell>
          <cell r="B305" t="str">
            <v>00106254394</v>
          </cell>
          <cell r="C305">
            <v>60000</v>
          </cell>
          <cell r="D305">
            <v>1722</v>
          </cell>
          <cell r="E305">
            <v>1824</v>
          </cell>
          <cell r="F305">
            <v>3486.68</v>
          </cell>
        </row>
        <row r="306">
          <cell r="A306" t="str">
            <v>FELIPE JESUS SANTOS</v>
          </cell>
          <cell r="B306" t="str">
            <v>00107319956</v>
          </cell>
          <cell r="C306">
            <v>50000</v>
          </cell>
          <cell r="D306">
            <v>1435</v>
          </cell>
          <cell r="E306">
            <v>1520</v>
          </cell>
          <cell r="F306">
            <v>1854</v>
          </cell>
        </row>
        <row r="307">
          <cell r="A307" t="str">
            <v>FELIPE NUÑEZ BRAZOBAN</v>
          </cell>
          <cell r="B307" t="str">
            <v>00106135627</v>
          </cell>
          <cell r="C307">
            <v>30000</v>
          </cell>
          <cell r="D307">
            <v>861</v>
          </cell>
          <cell r="E307">
            <v>912</v>
          </cell>
        </row>
        <row r="308">
          <cell r="A308" t="str">
            <v>FELIX ALCIBIADES LUNA ALBERTO</v>
          </cell>
          <cell r="B308" t="str">
            <v>04800791370</v>
          </cell>
          <cell r="C308">
            <v>30000</v>
          </cell>
          <cell r="D308">
            <v>861</v>
          </cell>
          <cell r="E308">
            <v>912</v>
          </cell>
        </row>
        <row r="309">
          <cell r="A309" t="str">
            <v>FELIX ANTONIO ARIAS GIL</v>
          </cell>
          <cell r="B309" t="str">
            <v>00103763728</v>
          </cell>
          <cell r="C309">
            <v>55000</v>
          </cell>
          <cell r="D309">
            <v>1578.5</v>
          </cell>
          <cell r="E309">
            <v>1672</v>
          </cell>
          <cell r="F309">
            <v>2271.71</v>
          </cell>
        </row>
        <row r="310">
          <cell r="A310" t="str">
            <v>FELIX ANTONIO DE PAULA RONDON</v>
          </cell>
          <cell r="B310" t="str">
            <v>00113103881</v>
          </cell>
          <cell r="C310">
            <v>70000</v>
          </cell>
          <cell r="D310">
            <v>2009</v>
          </cell>
          <cell r="E310">
            <v>2128</v>
          </cell>
          <cell r="F310">
            <v>5368.48</v>
          </cell>
        </row>
        <row r="311">
          <cell r="A311" t="str">
            <v>FELIX JOEL LINAREZ MADE</v>
          </cell>
          <cell r="B311" t="str">
            <v>40222573434</v>
          </cell>
          <cell r="C311">
            <v>35000</v>
          </cell>
          <cell r="F311">
            <v>47.25</v>
          </cell>
        </row>
        <row r="312">
          <cell r="A312" t="str">
            <v>FELIX JUAN CUELLO SOLANO</v>
          </cell>
          <cell r="B312" t="str">
            <v>00112561295</v>
          </cell>
          <cell r="C312">
            <v>30000</v>
          </cell>
          <cell r="D312">
            <v>861</v>
          </cell>
          <cell r="E312">
            <v>912</v>
          </cell>
        </row>
        <row r="313">
          <cell r="A313" t="str">
            <v>FELIX MARIA REYES GUZMAN</v>
          </cell>
          <cell r="B313" t="str">
            <v>00102617263</v>
          </cell>
          <cell r="C313">
            <v>55000</v>
          </cell>
          <cell r="D313">
            <v>1578.5</v>
          </cell>
          <cell r="E313">
            <v>1672</v>
          </cell>
          <cell r="F313">
            <v>2559.6799999999998</v>
          </cell>
        </row>
        <row r="314">
          <cell r="A314" t="str">
            <v>FELIX REYNOSO MORENO</v>
          </cell>
          <cell r="B314" t="str">
            <v>00105725329</v>
          </cell>
          <cell r="C314">
            <v>42000</v>
          </cell>
          <cell r="D314">
            <v>1205.4000000000001</v>
          </cell>
          <cell r="E314">
            <v>1276.8</v>
          </cell>
          <cell r="F314">
            <v>724.92</v>
          </cell>
        </row>
        <row r="315">
          <cell r="A315" t="str">
            <v>FELIX SANTIAGO AMPARO GARCIA</v>
          </cell>
          <cell r="B315" t="str">
            <v>04900861347</v>
          </cell>
          <cell r="C315">
            <v>20000</v>
          </cell>
          <cell r="D315">
            <v>574</v>
          </cell>
          <cell r="E315">
            <v>608</v>
          </cell>
        </row>
        <row r="316">
          <cell r="A316" t="str">
            <v>FELLO REIBER PEREZ PERDOMO</v>
          </cell>
          <cell r="B316" t="str">
            <v>02000139218</v>
          </cell>
          <cell r="C316">
            <v>60000</v>
          </cell>
          <cell r="F316">
            <v>4195.88</v>
          </cell>
        </row>
        <row r="317">
          <cell r="A317" t="str">
            <v>FERNANDO ANTONIO GARCIA GARCIA</v>
          </cell>
          <cell r="B317" t="str">
            <v>00107946428</v>
          </cell>
          <cell r="C317">
            <v>75000</v>
          </cell>
          <cell r="D317">
            <v>2152.5</v>
          </cell>
          <cell r="E317">
            <v>2280</v>
          </cell>
          <cell r="F317">
            <v>6309.38</v>
          </cell>
        </row>
        <row r="318">
          <cell r="A318" t="str">
            <v>FERNANDO BALBUENA JIMENEZ</v>
          </cell>
          <cell r="B318" t="str">
            <v>09300732394</v>
          </cell>
          <cell r="C318">
            <v>50000</v>
          </cell>
          <cell r="D318">
            <v>1435</v>
          </cell>
          <cell r="E318">
            <v>1520</v>
          </cell>
          <cell r="F318">
            <v>1854</v>
          </cell>
        </row>
        <row r="319">
          <cell r="A319" t="str">
            <v>FERNANDO GUANCE CASTILLO</v>
          </cell>
          <cell r="B319" t="str">
            <v>40222065191</v>
          </cell>
          <cell r="C319">
            <v>75000</v>
          </cell>
          <cell r="D319">
            <v>2152.5</v>
          </cell>
          <cell r="E319">
            <v>2280</v>
          </cell>
          <cell r="F319">
            <v>6309.38</v>
          </cell>
        </row>
        <row r="320">
          <cell r="A320" t="str">
            <v>FERNANDO RHADAMES DIAZ TORRES</v>
          </cell>
          <cell r="B320" t="str">
            <v>00100853639</v>
          </cell>
          <cell r="C320">
            <v>150000</v>
          </cell>
          <cell r="D320">
            <v>4305</v>
          </cell>
          <cell r="E320">
            <v>4560</v>
          </cell>
          <cell r="F320">
            <v>23866.62</v>
          </cell>
        </row>
        <row r="321">
          <cell r="A321" t="str">
            <v>FIDEL ERNESTO MEJIA MILIAN</v>
          </cell>
          <cell r="B321" t="str">
            <v>00112590674</v>
          </cell>
          <cell r="C321">
            <v>55000</v>
          </cell>
          <cell r="D321">
            <v>1578.5</v>
          </cell>
          <cell r="E321">
            <v>1672</v>
          </cell>
          <cell r="F321">
            <v>2559.6799999999998</v>
          </cell>
        </row>
        <row r="322">
          <cell r="A322" t="str">
            <v>FRANCHELIS MARIA SOSA FRIAS</v>
          </cell>
          <cell r="B322" t="str">
            <v>40225554472</v>
          </cell>
          <cell r="C322">
            <v>50000</v>
          </cell>
          <cell r="D322">
            <v>1435</v>
          </cell>
          <cell r="E322">
            <v>1520</v>
          </cell>
          <cell r="F322">
            <v>1854</v>
          </cell>
        </row>
        <row r="323">
          <cell r="A323" t="str">
            <v>FRANCHESCA CRUZ GARCIA</v>
          </cell>
          <cell r="B323" t="str">
            <v>40230064897</v>
          </cell>
          <cell r="C323">
            <v>45000</v>
          </cell>
          <cell r="D323">
            <v>1291.5</v>
          </cell>
          <cell r="E323">
            <v>1368</v>
          </cell>
        </row>
        <row r="324">
          <cell r="A324" t="str">
            <v>FRANCIS ALBERTO ORTIZ</v>
          </cell>
          <cell r="B324" t="str">
            <v>08400020627</v>
          </cell>
          <cell r="C324">
            <v>65000</v>
          </cell>
          <cell r="D324">
            <v>1865.5</v>
          </cell>
          <cell r="E324">
            <v>1976</v>
          </cell>
          <cell r="F324">
            <v>4427.58</v>
          </cell>
        </row>
        <row r="325">
          <cell r="A325" t="str">
            <v>FRANCIS JAVIER PEREZ DIAZ</v>
          </cell>
          <cell r="B325" t="str">
            <v>40213000488</v>
          </cell>
          <cell r="C325">
            <v>42000</v>
          </cell>
          <cell r="D325">
            <v>1205.4000000000001</v>
          </cell>
          <cell r="E325">
            <v>1276.8</v>
          </cell>
          <cell r="F325">
            <v>724.92</v>
          </cell>
        </row>
        <row r="326">
          <cell r="A326" t="str">
            <v>FRANCIS JOAN ALBERTY PIÑA</v>
          </cell>
          <cell r="B326" t="str">
            <v>00118250083</v>
          </cell>
          <cell r="C326">
            <v>55000</v>
          </cell>
          <cell r="D326">
            <v>1578.5</v>
          </cell>
          <cell r="E326">
            <v>1672</v>
          </cell>
          <cell r="F326">
            <v>2559.6799999999998</v>
          </cell>
        </row>
        <row r="327">
          <cell r="A327" t="str">
            <v>FRANCIS JOSUE BORROME SANTANA</v>
          </cell>
          <cell r="B327" t="str">
            <v>40223031705</v>
          </cell>
          <cell r="C327">
            <v>25000</v>
          </cell>
          <cell r="D327">
            <v>717.5</v>
          </cell>
          <cell r="E327">
            <v>760</v>
          </cell>
        </row>
        <row r="328">
          <cell r="A328" t="str">
            <v>FRANCIS RAMIREZ ROSARIO</v>
          </cell>
          <cell r="B328" t="str">
            <v>06900007730</v>
          </cell>
          <cell r="C328">
            <v>50000</v>
          </cell>
          <cell r="D328">
            <v>1435</v>
          </cell>
          <cell r="E328">
            <v>1520</v>
          </cell>
          <cell r="F328">
            <v>1854</v>
          </cell>
        </row>
        <row r="329">
          <cell r="A329" t="str">
            <v>FRANCIS YONAURIS MENDOZA SANTOS</v>
          </cell>
          <cell r="B329" t="str">
            <v>04900827231</v>
          </cell>
          <cell r="C329">
            <v>35000</v>
          </cell>
          <cell r="D329">
            <v>1004.5</v>
          </cell>
          <cell r="E329">
            <v>1064</v>
          </cell>
        </row>
        <row r="330">
          <cell r="A330" t="str">
            <v>FRANCISCA DEL ROSARIO ROMAN MERCEDES</v>
          </cell>
          <cell r="B330" t="str">
            <v>00800036782</v>
          </cell>
          <cell r="C330">
            <v>75000</v>
          </cell>
          <cell r="D330">
            <v>2152.5</v>
          </cell>
          <cell r="E330">
            <v>2280</v>
          </cell>
          <cell r="F330">
            <v>6309.38</v>
          </cell>
        </row>
        <row r="331">
          <cell r="A331" t="str">
            <v>FRANCISCO ALBERTO FERMIN TEJEDA</v>
          </cell>
          <cell r="B331" t="str">
            <v>00115067043</v>
          </cell>
          <cell r="C331">
            <v>75000</v>
          </cell>
          <cell r="D331">
            <v>2152.5</v>
          </cell>
          <cell r="E331">
            <v>2280</v>
          </cell>
        </row>
        <row r="332">
          <cell r="A332" t="str">
            <v>FRANCISCO ANTONIO CACERES NERIS</v>
          </cell>
          <cell r="B332" t="str">
            <v>00108903246</v>
          </cell>
          <cell r="C332">
            <v>80000</v>
          </cell>
          <cell r="D332">
            <v>2296</v>
          </cell>
          <cell r="E332">
            <v>2432</v>
          </cell>
          <cell r="F332">
            <v>7400.87</v>
          </cell>
        </row>
        <row r="333">
          <cell r="A333" t="str">
            <v>FRANCISCO ANTONIO DIAZ ROSSO</v>
          </cell>
          <cell r="B333" t="str">
            <v>00118756568</v>
          </cell>
          <cell r="C333">
            <v>145000</v>
          </cell>
          <cell r="D333">
            <v>4161.5</v>
          </cell>
          <cell r="E333">
            <v>4408</v>
          </cell>
          <cell r="F333">
            <v>22690.49</v>
          </cell>
        </row>
        <row r="334">
          <cell r="A334" t="str">
            <v>FRANCISCO ANTONIO GIL RAMIREZ</v>
          </cell>
          <cell r="B334" t="str">
            <v>00117575894</v>
          </cell>
          <cell r="C334">
            <v>50000</v>
          </cell>
          <cell r="D334">
            <v>1435</v>
          </cell>
          <cell r="E334">
            <v>1520</v>
          </cell>
          <cell r="F334">
            <v>1854</v>
          </cell>
        </row>
        <row r="335">
          <cell r="A335" t="str">
            <v>FRANCISCO ANTONIO MUESES CONTRERAS</v>
          </cell>
          <cell r="B335" t="str">
            <v>02601017375</v>
          </cell>
          <cell r="C335">
            <v>50000</v>
          </cell>
          <cell r="D335">
            <v>1435</v>
          </cell>
          <cell r="E335">
            <v>1520</v>
          </cell>
          <cell r="F335">
            <v>1854</v>
          </cell>
        </row>
        <row r="336">
          <cell r="A336" t="str">
            <v>FRANCISCO ARMANDO DIPLAN</v>
          </cell>
          <cell r="B336" t="str">
            <v>04900151269</v>
          </cell>
          <cell r="C336">
            <v>64000</v>
          </cell>
          <cell r="D336">
            <v>1836.8</v>
          </cell>
          <cell r="E336">
            <v>1945.6</v>
          </cell>
          <cell r="F336">
            <v>4239.3999999999996</v>
          </cell>
        </row>
        <row r="337">
          <cell r="A337" t="str">
            <v>FRANCISCO JAVIER TIBURCIO SANTANA</v>
          </cell>
          <cell r="B337" t="str">
            <v>22400080325</v>
          </cell>
          <cell r="C337">
            <v>15000</v>
          </cell>
        </row>
        <row r="338">
          <cell r="A338" t="str">
            <v>FRANCISCO JOSE REINOSO SANCHEZ</v>
          </cell>
          <cell r="B338" t="str">
            <v>40220260752</v>
          </cell>
          <cell r="C338">
            <v>75000</v>
          </cell>
          <cell r="D338">
            <v>2152.5</v>
          </cell>
          <cell r="E338">
            <v>2280</v>
          </cell>
          <cell r="F338">
            <v>6309.38</v>
          </cell>
        </row>
        <row r="339">
          <cell r="A339" t="str">
            <v>FRANCISCO JOSE REYNOSO GUZMAN</v>
          </cell>
          <cell r="B339" t="str">
            <v>00400132429</v>
          </cell>
          <cell r="C339">
            <v>50000</v>
          </cell>
          <cell r="D339">
            <v>1435</v>
          </cell>
          <cell r="E339">
            <v>1520</v>
          </cell>
          <cell r="F339">
            <v>1854</v>
          </cell>
        </row>
        <row r="340">
          <cell r="A340" t="str">
            <v>FRANCISCO OZORIA BURGOS</v>
          </cell>
          <cell r="B340" t="str">
            <v>02300172679</v>
          </cell>
          <cell r="C340">
            <v>80000</v>
          </cell>
          <cell r="D340">
            <v>2296</v>
          </cell>
          <cell r="E340">
            <v>2432</v>
          </cell>
          <cell r="F340">
            <v>7400.87</v>
          </cell>
        </row>
        <row r="341">
          <cell r="A341" t="str">
            <v>FRANCISCO RODRIGUEZ BEREGUETE</v>
          </cell>
          <cell r="B341" t="str">
            <v>00200407708</v>
          </cell>
          <cell r="C341">
            <v>15000</v>
          </cell>
        </row>
        <row r="342">
          <cell r="A342" t="str">
            <v>FRANCISCO SORIANO DE LA ROSA</v>
          </cell>
          <cell r="B342" t="str">
            <v>40223451176</v>
          </cell>
          <cell r="C342">
            <v>55000</v>
          </cell>
          <cell r="D342">
            <v>1578.5</v>
          </cell>
          <cell r="E342">
            <v>1672</v>
          </cell>
          <cell r="F342">
            <v>2559.6799999999998</v>
          </cell>
        </row>
        <row r="343">
          <cell r="A343" t="str">
            <v>FRANCISCO VASQUEZ MENDOZA</v>
          </cell>
          <cell r="B343" t="str">
            <v>04900806656</v>
          </cell>
          <cell r="C343">
            <v>20000</v>
          </cell>
          <cell r="D343">
            <v>574</v>
          </cell>
          <cell r="E343">
            <v>608</v>
          </cell>
        </row>
        <row r="344">
          <cell r="A344" t="str">
            <v>FRANK ANDRES MESA BURGOS</v>
          </cell>
          <cell r="B344" t="str">
            <v>22301047803</v>
          </cell>
          <cell r="C344">
            <v>50000</v>
          </cell>
          <cell r="D344">
            <v>1435</v>
          </cell>
          <cell r="E344">
            <v>1520</v>
          </cell>
          <cell r="F344">
            <v>1278.07</v>
          </cell>
        </row>
        <row r="345">
          <cell r="A345" t="str">
            <v>FRANKLIN HILARIO MONTILLA</v>
          </cell>
          <cell r="B345" t="str">
            <v>40234187231</v>
          </cell>
          <cell r="C345">
            <v>40000</v>
          </cell>
          <cell r="F345">
            <v>797.25</v>
          </cell>
        </row>
        <row r="346">
          <cell r="A346" t="str">
            <v>FRANKLIN MARTINEZ RODRIGUEZ</v>
          </cell>
          <cell r="B346" t="str">
            <v>00114343650</v>
          </cell>
          <cell r="C346">
            <v>42000</v>
          </cell>
          <cell r="D346">
            <v>1205.4000000000001</v>
          </cell>
          <cell r="E346">
            <v>1276.8</v>
          </cell>
          <cell r="F346">
            <v>724.92</v>
          </cell>
        </row>
        <row r="347">
          <cell r="A347" t="str">
            <v>FRANKLIN MATOS MATOS</v>
          </cell>
          <cell r="B347" t="str">
            <v>01800515403</v>
          </cell>
          <cell r="C347">
            <v>15000</v>
          </cell>
        </row>
        <row r="348">
          <cell r="A348" t="str">
            <v>FRANKLIN PAULA PAULINO</v>
          </cell>
          <cell r="B348" t="str">
            <v>00108246281</v>
          </cell>
          <cell r="C348">
            <v>30000</v>
          </cell>
          <cell r="D348">
            <v>861</v>
          </cell>
          <cell r="E348">
            <v>912</v>
          </cell>
        </row>
        <row r="349">
          <cell r="A349" t="str">
            <v>FRANKLYN CLETO ROSARIO</v>
          </cell>
          <cell r="B349" t="str">
            <v>05200127669</v>
          </cell>
          <cell r="C349">
            <v>35000</v>
          </cell>
          <cell r="F349">
            <v>47.25</v>
          </cell>
        </row>
        <row r="350">
          <cell r="A350" t="str">
            <v>FREDDY BENJAMIN ROSARIO MORALES</v>
          </cell>
          <cell r="B350" t="str">
            <v>40230453843</v>
          </cell>
          <cell r="C350">
            <v>55000</v>
          </cell>
          <cell r="D350">
            <v>1578.5</v>
          </cell>
          <cell r="E350">
            <v>1672</v>
          </cell>
          <cell r="F350">
            <v>2559.6799999999998</v>
          </cell>
        </row>
        <row r="351">
          <cell r="A351" t="str">
            <v>FREDDY MARTINEZ</v>
          </cell>
          <cell r="B351" t="str">
            <v>00106256878</v>
          </cell>
          <cell r="C351">
            <v>32500</v>
          </cell>
          <cell r="D351">
            <v>932.75</v>
          </cell>
          <cell r="E351">
            <v>988</v>
          </cell>
        </row>
        <row r="352">
          <cell r="A352" t="str">
            <v>GABRIEL ARTURO VASQUEZ DE LEON</v>
          </cell>
          <cell r="B352" t="str">
            <v>40226198519</v>
          </cell>
          <cell r="C352">
            <v>85000</v>
          </cell>
          <cell r="D352">
            <v>2439.5</v>
          </cell>
          <cell r="E352">
            <v>2584</v>
          </cell>
          <cell r="F352">
            <v>8576.99</v>
          </cell>
        </row>
        <row r="353">
          <cell r="A353" t="str">
            <v>GABRIEL FRANCISCO CARELA VALERA</v>
          </cell>
          <cell r="B353" t="str">
            <v>40223044435</v>
          </cell>
          <cell r="C353">
            <v>75000</v>
          </cell>
          <cell r="D353">
            <v>2152.5</v>
          </cell>
          <cell r="E353">
            <v>2280</v>
          </cell>
          <cell r="F353">
            <v>6309.38</v>
          </cell>
        </row>
        <row r="354">
          <cell r="A354" t="str">
            <v>GABRIELA JIMENEZ</v>
          </cell>
          <cell r="B354" t="str">
            <v>22500538990</v>
          </cell>
          <cell r="C354">
            <v>25000</v>
          </cell>
          <cell r="D354">
            <v>717.5</v>
          </cell>
          <cell r="E354">
            <v>760</v>
          </cell>
        </row>
        <row r="355">
          <cell r="A355" t="str">
            <v>GABRIELA LANTIGUA DIAZ</v>
          </cell>
          <cell r="B355" t="str">
            <v>00118353580</v>
          </cell>
          <cell r="C355">
            <v>112000</v>
          </cell>
          <cell r="D355">
            <v>3214.4</v>
          </cell>
          <cell r="E355">
            <v>3404.8</v>
          </cell>
          <cell r="F355">
            <v>14928.07</v>
          </cell>
        </row>
        <row r="356">
          <cell r="A356" t="str">
            <v>GADDIS ENRIQUE CORPORAN SEGURA</v>
          </cell>
          <cell r="B356" t="str">
            <v>02000148615</v>
          </cell>
          <cell r="C356">
            <v>275000</v>
          </cell>
          <cell r="D356">
            <v>7892.5</v>
          </cell>
          <cell r="E356">
            <v>7059.79</v>
          </cell>
          <cell r="F356">
            <v>53594.8</v>
          </cell>
        </row>
        <row r="357">
          <cell r="A357" t="str">
            <v>GAIVI JOSEFINA PEÑA CARABALLO</v>
          </cell>
          <cell r="B357" t="str">
            <v>00115955932</v>
          </cell>
          <cell r="C357">
            <v>70000</v>
          </cell>
          <cell r="D357">
            <v>2009</v>
          </cell>
          <cell r="E357">
            <v>2128</v>
          </cell>
          <cell r="F357">
            <v>5368.48</v>
          </cell>
        </row>
        <row r="358">
          <cell r="A358" t="str">
            <v>GELSARY DARIANA CABRAL JOSE</v>
          </cell>
          <cell r="B358" t="str">
            <v>40218176788</v>
          </cell>
          <cell r="C358">
            <v>42000</v>
          </cell>
          <cell r="D358">
            <v>1205.4000000000001</v>
          </cell>
          <cell r="E358">
            <v>1276.8</v>
          </cell>
          <cell r="F358">
            <v>724.92</v>
          </cell>
        </row>
        <row r="359">
          <cell r="A359" t="str">
            <v>GENARO RAFAEL RODRIGUEZ GERMAN</v>
          </cell>
          <cell r="B359" t="str">
            <v>00201114311</v>
          </cell>
          <cell r="C359">
            <v>40000</v>
          </cell>
          <cell r="D359">
            <v>1148</v>
          </cell>
          <cell r="E359">
            <v>1216</v>
          </cell>
          <cell r="F359">
            <v>442.65</v>
          </cell>
        </row>
        <row r="360">
          <cell r="A360" t="str">
            <v>GENESIS ROSARIO GARRIDO</v>
          </cell>
          <cell r="B360" t="str">
            <v>22500702828</v>
          </cell>
          <cell r="C360">
            <v>42000</v>
          </cell>
          <cell r="D360">
            <v>1205.4000000000001</v>
          </cell>
          <cell r="E360">
            <v>1276.8</v>
          </cell>
        </row>
        <row r="361">
          <cell r="A361" t="str">
            <v>GENOVEVA DE LA ROSA DE LA CRUZ</v>
          </cell>
          <cell r="B361" t="str">
            <v>00500264387</v>
          </cell>
          <cell r="C361">
            <v>42000</v>
          </cell>
          <cell r="D361">
            <v>1205.4000000000001</v>
          </cell>
          <cell r="E361">
            <v>1276.8</v>
          </cell>
          <cell r="F361">
            <v>724.92</v>
          </cell>
        </row>
        <row r="362">
          <cell r="A362" t="str">
            <v>GENRY BARTOLO CHAVEZ JIMENEZ</v>
          </cell>
          <cell r="B362" t="str">
            <v>00106194483</v>
          </cell>
          <cell r="C362">
            <v>20000</v>
          </cell>
          <cell r="D362">
            <v>574</v>
          </cell>
          <cell r="E362">
            <v>608</v>
          </cell>
        </row>
        <row r="363">
          <cell r="A363" t="str">
            <v>GEOVANNY INDIRA MAZARA MUÑOZ</v>
          </cell>
          <cell r="B363" t="str">
            <v>00108181009</v>
          </cell>
          <cell r="C363">
            <v>150000</v>
          </cell>
          <cell r="D363">
            <v>4305</v>
          </cell>
          <cell r="E363">
            <v>4560</v>
          </cell>
          <cell r="F363">
            <v>22906.73</v>
          </cell>
        </row>
        <row r="364">
          <cell r="A364" t="str">
            <v>GERALDO MARTINEZ TAVAREZ</v>
          </cell>
          <cell r="B364" t="str">
            <v>00107061517</v>
          </cell>
          <cell r="C364">
            <v>60000</v>
          </cell>
          <cell r="D364">
            <v>1722</v>
          </cell>
          <cell r="E364">
            <v>1824</v>
          </cell>
          <cell r="F364">
            <v>3486.68</v>
          </cell>
        </row>
        <row r="365">
          <cell r="A365" t="str">
            <v>GERALDO RADHAME MIESES GIRON</v>
          </cell>
          <cell r="B365" t="str">
            <v>40212410860</v>
          </cell>
          <cell r="C365">
            <v>35000</v>
          </cell>
          <cell r="D365">
            <v>1004.5</v>
          </cell>
          <cell r="E365">
            <v>1064</v>
          </cell>
        </row>
        <row r="366">
          <cell r="A366" t="str">
            <v>GERARDO MARTINEZ TEJADA</v>
          </cell>
          <cell r="B366" t="str">
            <v>02800104115</v>
          </cell>
          <cell r="C366">
            <v>6000</v>
          </cell>
          <cell r="D366">
            <v>172.2</v>
          </cell>
          <cell r="E366">
            <v>182.4</v>
          </cell>
        </row>
        <row r="367">
          <cell r="A367" t="str">
            <v>GILDARIS MONTILLA CHALAS</v>
          </cell>
          <cell r="B367" t="str">
            <v>00106190747</v>
          </cell>
          <cell r="C367">
            <v>45000</v>
          </cell>
          <cell r="D367">
            <v>1291.5</v>
          </cell>
          <cell r="E367">
            <v>1368</v>
          </cell>
          <cell r="F367">
            <v>1148.33</v>
          </cell>
        </row>
        <row r="368">
          <cell r="A368" t="str">
            <v>GILSA PEREZ DE LOS SANTOS</v>
          </cell>
          <cell r="B368" t="str">
            <v>40240977443</v>
          </cell>
          <cell r="C368">
            <v>90000</v>
          </cell>
          <cell r="D368">
            <v>2583</v>
          </cell>
          <cell r="E368">
            <v>2736</v>
          </cell>
          <cell r="F368">
            <v>9753.1200000000008</v>
          </cell>
        </row>
        <row r="369">
          <cell r="A369" t="str">
            <v>GINA MERY MARTINEZ HERNANDEZ</v>
          </cell>
          <cell r="B369" t="str">
            <v>22500695535</v>
          </cell>
          <cell r="C369">
            <v>30000</v>
          </cell>
          <cell r="D369">
            <v>861</v>
          </cell>
          <cell r="E369">
            <v>912</v>
          </cell>
        </row>
        <row r="370">
          <cell r="A370" t="str">
            <v>GINEISSYS TISSEL THEN</v>
          </cell>
          <cell r="B370" t="str">
            <v>22500914092</v>
          </cell>
          <cell r="C370">
            <v>42000</v>
          </cell>
          <cell r="D370">
            <v>1205.4000000000001</v>
          </cell>
          <cell r="E370">
            <v>1276.8</v>
          </cell>
          <cell r="F370">
            <v>724.92</v>
          </cell>
        </row>
        <row r="371">
          <cell r="A371" t="str">
            <v>GIOVANNI EMILIO BLOISE GARCIA</v>
          </cell>
          <cell r="B371" t="str">
            <v>04700157474</v>
          </cell>
          <cell r="C371">
            <v>275000</v>
          </cell>
          <cell r="D371">
            <v>7892.5</v>
          </cell>
          <cell r="E371">
            <v>7059.79</v>
          </cell>
          <cell r="F371">
            <v>53594.8</v>
          </cell>
        </row>
        <row r="372">
          <cell r="A372" t="str">
            <v>GISELA CORONADO CRUZ</v>
          </cell>
          <cell r="B372" t="str">
            <v>04900895964</v>
          </cell>
          <cell r="C372">
            <v>90000</v>
          </cell>
          <cell r="D372">
            <v>2583</v>
          </cell>
          <cell r="E372">
            <v>2736</v>
          </cell>
          <cell r="F372">
            <v>9753.1200000000008</v>
          </cell>
        </row>
        <row r="373">
          <cell r="A373" t="str">
            <v>GISELA MARTINEZ ADAD</v>
          </cell>
          <cell r="B373" t="str">
            <v>22300202946</v>
          </cell>
          <cell r="C373">
            <v>25000</v>
          </cell>
          <cell r="D373">
            <v>717.5</v>
          </cell>
          <cell r="E373">
            <v>760</v>
          </cell>
        </row>
        <row r="374">
          <cell r="A374" t="str">
            <v>GISELLE MARIA AYBAR MARTINEZ</v>
          </cell>
          <cell r="B374" t="str">
            <v>40221090760</v>
          </cell>
          <cell r="C374">
            <v>70000</v>
          </cell>
          <cell r="D374">
            <v>2009</v>
          </cell>
          <cell r="E374">
            <v>2128</v>
          </cell>
          <cell r="F374">
            <v>5368.48</v>
          </cell>
        </row>
        <row r="375">
          <cell r="A375" t="str">
            <v>GLADIS MELISSA RODRIGUEZ DE LOS SANT</v>
          </cell>
          <cell r="B375" t="str">
            <v>40230652691</v>
          </cell>
          <cell r="C375">
            <v>35000</v>
          </cell>
          <cell r="D375">
            <v>1004.5</v>
          </cell>
          <cell r="E375">
            <v>1064</v>
          </cell>
        </row>
        <row r="376">
          <cell r="A376" t="str">
            <v>GLASMIRY ELIZABETH VARGAS BOCIO</v>
          </cell>
          <cell r="B376" t="str">
            <v>00114037484</v>
          </cell>
          <cell r="C376">
            <v>150000</v>
          </cell>
          <cell r="D376">
            <v>4305</v>
          </cell>
          <cell r="E376">
            <v>4560</v>
          </cell>
          <cell r="F376">
            <v>6658.18</v>
          </cell>
        </row>
        <row r="377">
          <cell r="A377" t="str">
            <v>GLEIBI CUEVAS GONZALEZ</v>
          </cell>
          <cell r="B377" t="str">
            <v>06900083830</v>
          </cell>
          <cell r="C377">
            <v>25000</v>
          </cell>
          <cell r="D377">
            <v>717.5</v>
          </cell>
          <cell r="E377">
            <v>760</v>
          </cell>
        </row>
        <row r="378">
          <cell r="A378" t="str">
            <v>GLENY CONTRERAS</v>
          </cell>
          <cell r="B378" t="str">
            <v>00800370736</v>
          </cell>
          <cell r="C378">
            <v>30000</v>
          </cell>
          <cell r="D378">
            <v>861</v>
          </cell>
          <cell r="E378">
            <v>912</v>
          </cell>
        </row>
        <row r="379">
          <cell r="A379" t="str">
            <v>GLENYS DAHIANA VARGAS NUÑEZ</v>
          </cell>
          <cell r="B379" t="str">
            <v>00115889453</v>
          </cell>
          <cell r="C379">
            <v>60000</v>
          </cell>
          <cell r="D379">
            <v>1722</v>
          </cell>
          <cell r="E379">
            <v>1824</v>
          </cell>
          <cell r="F379">
            <v>3486.68</v>
          </cell>
        </row>
        <row r="380">
          <cell r="A380" t="str">
            <v>GLENYS MERCEDES CIPRIAN COSTE</v>
          </cell>
          <cell r="B380" t="str">
            <v>04701333983</v>
          </cell>
          <cell r="C380">
            <v>35000</v>
          </cell>
          <cell r="D380">
            <v>1004.5</v>
          </cell>
          <cell r="E380">
            <v>1064</v>
          </cell>
        </row>
        <row r="381">
          <cell r="A381" t="str">
            <v>GLEYRIS ALTAGRACIA DAMIAN DIAZ</v>
          </cell>
          <cell r="B381" t="str">
            <v>40222825644</v>
          </cell>
          <cell r="C381">
            <v>50000</v>
          </cell>
          <cell r="D381">
            <v>1435</v>
          </cell>
          <cell r="E381">
            <v>1520</v>
          </cell>
          <cell r="F381">
            <v>1854</v>
          </cell>
        </row>
        <row r="382">
          <cell r="A382" t="str">
            <v>GLORIA ESPERANZA PIMENTEL MARTINEZ</v>
          </cell>
          <cell r="B382" t="str">
            <v>40209241112</v>
          </cell>
          <cell r="C382">
            <v>85000</v>
          </cell>
          <cell r="D382">
            <v>2439.5</v>
          </cell>
          <cell r="E382">
            <v>2584</v>
          </cell>
          <cell r="F382">
            <v>8576.99</v>
          </cell>
        </row>
        <row r="383">
          <cell r="A383" t="str">
            <v>GLORIA MARIA CONTRERAS ALCANTARA</v>
          </cell>
          <cell r="B383" t="str">
            <v>02400241820</v>
          </cell>
          <cell r="C383">
            <v>185000</v>
          </cell>
          <cell r="D383">
            <v>5309.5</v>
          </cell>
          <cell r="E383">
            <v>5624</v>
          </cell>
          <cell r="F383">
            <v>32099.49</v>
          </cell>
        </row>
        <row r="384">
          <cell r="A384" t="str">
            <v>GLORIA ROMERO MELO</v>
          </cell>
          <cell r="B384" t="str">
            <v>06900030856</v>
          </cell>
          <cell r="C384">
            <v>50000</v>
          </cell>
          <cell r="D384">
            <v>1435</v>
          </cell>
          <cell r="E384">
            <v>1520</v>
          </cell>
          <cell r="F384">
            <v>1854</v>
          </cell>
        </row>
        <row r="385">
          <cell r="A385" t="str">
            <v>GLORIA STEFANY AMARO VARGAS</v>
          </cell>
          <cell r="B385" t="str">
            <v>40221014968</v>
          </cell>
          <cell r="C385">
            <v>70000</v>
          </cell>
          <cell r="D385">
            <v>2009</v>
          </cell>
          <cell r="E385">
            <v>2128</v>
          </cell>
        </row>
        <row r="386">
          <cell r="A386" t="str">
            <v>GLORIAN MARTINEZ PERALTA</v>
          </cell>
          <cell r="B386" t="str">
            <v>22300297904</v>
          </cell>
          <cell r="C386">
            <v>120000</v>
          </cell>
          <cell r="D386">
            <v>3444</v>
          </cell>
          <cell r="E386">
            <v>3648</v>
          </cell>
          <cell r="F386">
            <v>16329.92</v>
          </cell>
        </row>
        <row r="387">
          <cell r="A387" t="str">
            <v>GOLYE LATOUFE JIMENEZ</v>
          </cell>
          <cell r="B387" t="str">
            <v>00117901553</v>
          </cell>
          <cell r="C387">
            <v>185000</v>
          </cell>
          <cell r="D387">
            <v>5309.5</v>
          </cell>
          <cell r="E387">
            <v>5624</v>
          </cell>
          <cell r="F387">
            <v>31619.55</v>
          </cell>
        </row>
        <row r="388">
          <cell r="A388" t="str">
            <v>GOMEZ NUÑEZ JORGE</v>
          </cell>
          <cell r="B388" t="str">
            <v>00118467729</v>
          </cell>
          <cell r="C388">
            <v>135000</v>
          </cell>
          <cell r="D388">
            <v>3874.5</v>
          </cell>
          <cell r="E388">
            <v>4104</v>
          </cell>
          <cell r="F388">
            <v>20338.240000000002</v>
          </cell>
        </row>
        <row r="389">
          <cell r="A389" t="str">
            <v>GRECIA FLORIAN FLORIAN</v>
          </cell>
          <cell r="B389" t="str">
            <v>10800076258</v>
          </cell>
          <cell r="C389">
            <v>25000</v>
          </cell>
          <cell r="D389">
            <v>717.5</v>
          </cell>
          <cell r="E389">
            <v>760</v>
          </cell>
        </row>
        <row r="390">
          <cell r="A390" t="str">
            <v>GREGORI GUZMAN ROSARIO</v>
          </cell>
          <cell r="B390" t="str">
            <v>22800027801</v>
          </cell>
          <cell r="C390">
            <v>40000</v>
          </cell>
          <cell r="F390">
            <v>797.25</v>
          </cell>
        </row>
        <row r="391">
          <cell r="A391" t="str">
            <v>GREGORIO ABREU MENDEZ</v>
          </cell>
          <cell r="B391" t="str">
            <v>40221639798</v>
          </cell>
          <cell r="C391">
            <v>20000</v>
          </cell>
          <cell r="D391">
            <v>574</v>
          </cell>
          <cell r="E391">
            <v>608</v>
          </cell>
        </row>
        <row r="392">
          <cell r="A392" t="str">
            <v>GREISY CABRERA LARA</v>
          </cell>
          <cell r="B392" t="str">
            <v>40233462478</v>
          </cell>
          <cell r="C392">
            <v>60000</v>
          </cell>
          <cell r="D392">
            <v>1722</v>
          </cell>
          <cell r="E392">
            <v>1824</v>
          </cell>
          <cell r="F392">
            <v>3486.68</v>
          </cell>
        </row>
        <row r="393">
          <cell r="A393" t="str">
            <v>GRISMAILY GERMANIA ESPINOSA MORROBEL</v>
          </cell>
          <cell r="B393" t="str">
            <v>22500279108</v>
          </cell>
          <cell r="C393">
            <v>42000</v>
          </cell>
          <cell r="D393">
            <v>1205.4000000000001</v>
          </cell>
          <cell r="E393">
            <v>1276.8</v>
          </cell>
          <cell r="F393">
            <v>724.92</v>
          </cell>
        </row>
        <row r="394">
          <cell r="A394" t="str">
            <v>GUADALUPE UBRI</v>
          </cell>
          <cell r="B394" t="str">
            <v>22500917202</v>
          </cell>
          <cell r="C394">
            <v>20000</v>
          </cell>
          <cell r="D394">
            <v>574</v>
          </cell>
          <cell r="E394">
            <v>608</v>
          </cell>
        </row>
        <row r="395">
          <cell r="A395" t="str">
            <v>GUARIONEX GUZMAN ALCANTARA</v>
          </cell>
          <cell r="B395" t="str">
            <v>11000040680</v>
          </cell>
          <cell r="C395">
            <v>18000</v>
          </cell>
        </row>
        <row r="396">
          <cell r="A396" t="str">
            <v>GUILLERMO ANTONIO PINEDA TRINIDAD</v>
          </cell>
          <cell r="B396" t="str">
            <v>11800023613</v>
          </cell>
          <cell r="C396">
            <v>31500</v>
          </cell>
          <cell r="D396">
            <v>904.05</v>
          </cell>
          <cell r="E396">
            <v>957.6</v>
          </cell>
        </row>
        <row r="397">
          <cell r="A397" t="str">
            <v>GUILLERMO ESMIT HIDALGO</v>
          </cell>
          <cell r="B397" t="str">
            <v>02600759795</v>
          </cell>
          <cell r="C397">
            <v>45000</v>
          </cell>
          <cell r="F397">
            <v>1547.25</v>
          </cell>
        </row>
        <row r="398">
          <cell r="A398" t="str">
            <v>GUILLERMO PEREZ FELIX</v>
          </cell>
          <cell r="B398" t="str">
            <v>01100148335</v>
          </cell>
          <cell r="C398">
            <v>40000</v>
          </cell>
          <cell r="D398">
            <v>1148</v>
          </cell>
          <cell r="E398">
            <v>1216</v>
          </cell>
          <cell r="F398">
            <v>442.65</v>
          </cell>
        </row>
        <row r="399">
          <cell r="A399" t="str">
            <v>GUILLERMO SILVERIO</v>
          </cell>
          <cell r="B399" t="str">
            <v>00102575198</v>
          </cell>
          <cell r="C399">
            <v>30000</v>
          </cell>
          <cell r="D399">
            <v>861</v>
          </cell>
          <cell r="E399">
            <v>912</v>
          </cell>
        </row>
        <row r="400">
          <cell r="A400" t="str">
            <v>GUSTAVO ADOLFO MEJIA-RICART DEL ROSA</v>
          </cell>
          <cell r="B400" t="str">
            <v>00100883149</v>
          </cell>
          <cell r="C400">
            <v>200000</v>
          </cell>
          <cell r="D400">
            <v>5740</v>
          </cell>
          <cell r="E400">
            <v>6080</v>
          </cell>
          <cell r="F400">
            <v>35627.870000000003</v>
          </cell>
        </row>
        <row r="401">
          <cell r="A401" t="str">
            <v>HADHYSON MANUEL HILARIO PEREZ</v>
          </cell>
          <cell r="B401" t="str">
            <v>40233428388</v>
          </cell>
          <cell r="C401">
            <v>20000</v>
          </cell>
          <cell r="D401">
            <v>574</v>
          </cell>
          <cell r="E401">
            <v>608</v>
          </cell>
        </row>
        <row r="402">
          <cell r="A402" t="str">
            <v>HANNEL ALFONSO REYNOSO VEGA</v>
          </cell>
          <cell r="B402" t="str">
            <v>40227551146</v>
          </cell>
          <cell r="C402">
            <v>50000</v>
          </cell>
          <cell r="D402">
            <v>1435</v>
          </cell>
          <cell r="E402">
            <v>1520</v>
          </cell>
          <cell r="F402">
            <v>1854</v>
          </cell>
        </row>
        <row r="403">
          <cell r="A403" t="str">
            <v>HAROL ERNESTO SANTANA AYALA</v>
          </cell>
          <cell r="B403" t="str">
            <v>00201493160</v>
          </cell>
          <cell r="C403">
            <v>60000</v>
          </cell>
          <cell r="D403">
            <v>1722</v>
          </cell>
          <cell r="E403">
            <v>1824</v>
          </cell>
          <cell r="F403">
            <v>3102.72</v>
          </cell>
        </row>
        <row r="404">
          <cell r="A404" t="str">
            <v>HARON FABIAN MERCEDES</v>
          </cell>
          <cell r="B404" t="str">
            <v>00111910998</v>
          </cell>
          <cell r="C404">
            <v>50000</v>
          </cell>
          <cell r="D404">
            <v>1435</v>
          </cell>
          <cell r="E404">
            <v>1520</v>
          </cell>
          <cell r="F404">
            <v>1854</v>
          </cell>
        </row>
        <row r="405">
          <cell r="A405" t="str">
            <v>HARRY DE LOS SANTOS JAVIER</v>
          </cell>
          <cell r="B405" t="str">
            <v>00400163135</v>
          </cell>
          <cell r="C405">
            <v>30000</v>
          </cell>
          <cell r="D405">
            <v>861</v>
          </cell>
          <cell r="E405">
            <v>912</v>
          </cell>
        </row>
        <row r="406">
          <cell r="A406" t="str">
            <v>HECTOR BIENVENIDO PUELLO GERARDO</v>
          </cell>
          <cell r="B406" t="str">
            <v>02300502651</v>
          </cell>
          <cell r="C406">
            <v>90000</v>
          </cell>
          <cell r="D406">
            <v>2583</v>
          </cell>
          <cell r="E406">
            <v>2736</v>
          </cell>
          <cell r="F406">
            <v>9753.1200000000008</v>
          </cell>
        </row>
        <row r="407">
          <cell r="A407" t="str">
            <v>HECTOR GARIBALDI GONZALEZ DEVERS</v>
          </cell>
          <cell r="B407" t="str">
            <v>00112905294</v>
          </cell>
          <cell r="C407">
            <v>90000</v>
          </cell>
          <cell r="D407">
            <v>2583</v>
          </cell>
          <cell r="E407">
            <v>2736</v>
          </cell>
          <cell r="F407">
            <v>9273.17</v>
          </cell>
        </row>
        <row r="408">
          <cell r="A408" t="str">
            <v>HECTOR JULIO ALVARADO</v>
          </cell>
          <cell r="B408" t="str">
            <v>00101901023</v>
          </cell>
          <cell r="C408">
            <v>20000</v>
          </cell>
          <cell r="D408">
            <v>574</v>
          </cell>
          <cell r="E408">
            <v>608</v>
          </cell>
        </row>
        <row r="409">
          <cell r="A409" t="str">
            <v>HECTOR RAFAEL RIZIK NUÑEZ</v>
          </cell>
          <cell r="B409" t="str">
            <v>00110190717</v>
          </cell>
          <cell r="C409">
            <v>90000</v>
          </cell>
          <cell r="D409">
            <v>2583</v>
          </cell>
          <cell r="E409">
            <v>2736</v>
          </cell>
          <cell r="F409">
            <v>9753.1200000000008</v>
          </cell>
        </row>
        <row r="410">
          <cell r="A410" t="str">
            <v>HEIDY ILCANIA ADON VARGAS</v>
          </cell>
          <cell r="B410" t="str">
            <v>40220710178</v>
          </cell>
          <cell r="C410">
            <v>70000</v>
          </cell>
          <cell r="D410">
            <v>2009</v>
          </cell>
          <cell r="E410">
            <v>2128</v>
          </cell>
          <cell r="F410">
            <v>4984.5200000000004</v>
          </cell>
        </row>
        <row r="411">
          <cell r="A411" t="str">
            <v>HEIDYS DAMIAN VARGAS PEREZ</v>
          </cell>
          <cell r="B411" t="str">
            <v>06900091809</v>
          </cell>
          <cell r="C411">
            <v>42000</v>
          </cell>
          <cell r="D411">
            <v>1205.4000000000001</v>
          </cell>
          <cell r="E411">
            <v>1276.8</v>
          </cell>
          <cell r="F411">
            <v>724.92</v>
          </cell>
        </row>
        <row r="412">
          <cell r="A412" t="str">
            <v>HENDRIX RAFAEL VILLAMAN DOMINGUEZ</v>
          </cell>
          <cell r="B412" t="str">
            <v>22301764506</v>
          </cell>
          <cell r="C412">
            <v>42000</v>
          </cell>
          <cell r="D412">
            <v>1205.4000000000001</v>
          </cell>
          <cell r="E412">
            <v>1276.8</v>
          </cell>
          <cell r="F412">
            <v>724.92</v>
          </cell>
        </row>
        <row r="413">
          <cell r="A413" t="str">
            <v>HENRY ALEXANDER DE LA ROSA GREEN</v>
          </cell>
          <cell r="B413" t="str">
            <v>00114488034</v>
          </cell>
          <cell r="C413">
            <v>70000</v>
          </cell>
          <cell r="D413">
            <v>2009</v>
          </cell>
          <cell r="E413">
            <v>2128</v>
          </cell>
          <cell r="F413">
            <v>5368.48</v>
          </cell>
        </row>
        <row r="414">
          <cell r="A414" t="str">
            <v>HENRY CESAR CARABALLO DURAN</v>
          </cell>
          <cell r="B414" t="str">
            <v>40225174016</v>
          </cell>
          <cell r="C414">
            <v>135000</v>
          </cell>
          <cell r="D414">
            <v>3874.5</v>
          </cell>
          <cell r="E414">
            <v>4104</v>
          </cell>
          <cell r="F414">
            <v>20338.240000000002</v>
          </cell>
        </row>
        <row r="415">
          <cell r="A415" t="str">
            <v>HENRY JUNIOR FELIZ FIGUEROA</v>
          </cell>
          <cell r="B415" t="str">
            <v>40209953872</v>
          </cell>
          <cell r="C415">
            <v>75000</v>
          </cell>
          <cell r="D415">
            <v>2152.5</v>
          </cell>
          <cell r="E415">
            <v>2280</v>
          </cell>
          <cell r="F415">
            <v>6309.38</v>
          </cell>
        </row>
        <row r="416">
          <cell r="A416" t="str">
            <v>HEYAIME GOMEZ</v>
          </cell>
          <cell r="B416" t="str">
            <v>00118695790</v>
          </cell>
          <cell r="C416">
            <v>70000</v>
          </cell>
          <cell r="D416">
            <v>2009</v>
          </cell>
          <cell r="E416">
            <v>2128</v>
          </cell>
          <cell r="F416">
            <v>4984.5200000000004</v>
          </cell>
        </row>
        <row r="417">
          <cell r="A417" t="str">
            <v>HILARIA VILLANUEVA GIL</v>
          </cell>
          <cell r="B417" t="str">
            <v>04900603178</v>
          </cell>
          <cell r="C417">
            <v>20000</v>
          </cell>
          <cell r="D417">
            <v>574</v>
          </cell>
          <cell r="E417">
            <v>608</v>
          </cell>
        </row>
        <row r="418">
          <cell r="A418" t="str">
            <v>HIPOLITO FERNANDEZ JIMENEZ</v>
          </cell>
          <cell r="B418" t="str">
            <v>04900190259</v>
          </cell>
          <cell r="C418">
            <v>10000</v>
          </cell>
          <cell r="D418">
            <v>287</v>
          </cell>
          <cell r="E418">
            <v>304</v>
          </cell>
        </row>
        <row r="419">
          <cell r="A419" t="str">
            <v>HIPOLITO RAFAEL MELO FLORENTINO</v>
          </cell>
          <cell r="B419" t="str">
            <v>00100839760</v>
          </cell>
          <cell r="C419">
            <v>75000</v>
          </cell>
          <cell r="D419">
            <v>2152.5</v>
          </cell>
          <cell r="E419">
            <v>2280</v>
          </cell>
          <cell r="F419">
            <v>6309.38</v>
          </cell>
        </row>
        <row r="420">
          <cell r="A420" t="str">
            <v>HIPOLITO REYES</v>
          </cell>
          <cell r="B420" t="str">
            <v>00106242407</v>
          </cell>
          <cell r="C420">
            <v>42000</v>
          </cell>
          <cell r="D420">
            <v>1205.4000000000001</v>
          </cell>
          <cell r="E420">
            <v>1276.8</v>
          </cell>
          <cell r="F420">
            <v>724.92</v>
          </cell>
        </row>
        <row r="421">
          <cell r="A421" t="str">
            <v>HORACIO ALBERTO ALVAREZ LOPEZ</v>
          </cell>
          <cell r="B421" t="str">
            <v>00117968776</v>
          </cell>
          <cell r="C421">
            <v>90000</v>
          </cell>
          <cell r="D421">
            <v>2583</v>
          </cell>
          <cell r="E421">
            <v>2736</v>
          </cell>
        </row>
        <row r="422">
          <cell r="A422" t="str">
            <v>HORTENSIA YOSELIN GOMEZ PEREZ</v>
          </cell>
          <cell r="B422" t="str">
            <v>40222625424</v>
          </cell>
          <cell r="C422">
            <v>75000</v>
          </cell>
          <cell r="D422">
            <v>2152.5</v>
          </cell>
          <cell r="E422">
            <v>2280</v>
          </cell>
          <cell r="F422">
            <v>5541.46</v>
          </cell>
        </row>
        <row r="423">
          <cell r="A423" t="str">
            <v>IGNACIO ALMONTE GOMEZ</v>
          </cell>
          <cell r="B423" t="str">
            <v>08700087748</v>
          </cell>
          <cell r="C423">
            <v>90000</v>
          </cell>
          <cell r="D423">
            <v>2583</v>
          </cell>
          <cell r="E423">
            <v>2736</v>
          </cell>
          <cell r="F423">
            <v>9753.1200000000008</v>
          </cell>
        </row>
        <row r="424">
          <cell r="A424" t="str">
            <v>IGNACIO LEYBA SORIANO</v>
          </cell>
          <cell r="B424" t="str">
            <v>40225840699</v>
          </cell>
          <cell r="C424">
            <v>25000</v>
          </cell>
        </row>
        <row r="425">
          <cell r="A425" t="str">
            <v>IGNACIO MANUEL GONZALEZ FRANCO</v>
          </cell>
          <cell r="B425" t="str">
            <v>00101032845</v>
          </cell>
          <cell r="C425">
            <v>85000</v>
          </cell>
          <cell r="D425">
            <v>2439.5</v>
          </cell>
          <cell r="E425">
            <v>2584</v>
          </cell>
          <cell r="F425">
            <v>8097.05</v>
          </cell>
        </row>
        <row r="426">
          <cell r="A426" t="str">
            <v>ILIANA MERCEDES DE CASTRO GOMEZ</v>
          </cell>
          <cell r="B426" t="str">
            <v>00116262429</v>
          </cell>
          <cell r="C426">
            <v>75000</v>
          </cell>
          <cell r="D426">
            <v>2152.5</v>
          </cell>
          <cell r="E426">
            <v>2280</v>
          </cell>
        </row>
        <row r="427">
          <cell r="A427" t="str">
            <v>INDHIRA SEVERINO PEREZ</v>
          </cell>
          <cell r="B427" t="str">
            <v>00113895486</v>
          </cell>
          <cell r="C427">
            <v>145000</v>
          </cell>
          <cell r="D427">
            <v>4161.5</v>
          </cell>
          <cell r="E427">
            <v>4408</v>
          </cell>
          <cell r="F427">
            <v>22210.55</v>
          </cell>
        </row>
        <row r="428">
          <cell r="A428" t="str">
            <v>INGRID JOHANNY BAEZ MEDINA</v>
          </cell>
          <cell r="B428" t="str">
            <v>01300061023</v>
          </cell>
          <cell r="C428">
            <v>160000</v>
          </cell>
          <cell r="D428">
            <v>4592</v>
          </cell>
          <cell r="E428">
            <v>4864</v>
          </cell>
          <cell r="F428">
            <v>11141.41</v>
          </cell>
        </row>
        <row r="429">
          <cell r="A429" t="str">
            <v>IRONELIS CUEVAS CUEVAS</v>
          </cell>
          <cell r="B429" t="str">
            <v>01900112069</v>
          </cell>
          <cell r="C429">
            <v>25000</v>
          </cell>
        </row>
        <row r="430">
          <cell r="A430" t="str">
            <v>ISIDRO DE LA ROSA DE JESUS</v>
          </cell>
          <cell r="B430" t="str">
            <v>00106158801</v>
          </cell>
          <cell r="C430">
            <v>42000</v>
          </cell>
          <cell r="D430">
            <v>1205.4000000000001</v>
          </cell>
          <cell r="E430">
            <v>1276.8</v>
          </cell>
          <cell r="F430">
            <v>724.92</v>
          </cell>
        </row>
        <row r="431">
          <cell r="A431" t="str">
            <v>ISMAEL GALVAN MENDEZ</v>
          </cell>
          <cell r="B431" t="str">
            <v>12500035105</v>
          </cell>
          <cell r="C431">
            <v>35000</v>
          </cell>
          <cell r="D431">
            <v>1004.5</v>
          </cell>
          <cell r="E431">
            <v>1064</v>
          </cell>
        </row>
        <row r="432">
          <cell r="A432" t="str">
            <v>ISRAEL FRANKLIN RAMIREZ CARRASCO</v>
          </cell>
          <cell r="B432" t="str">
            <v>01100339702</v>
          </cell>
          <cell r="C432">
            <v>18000</v>
          </cell>
        </row>
        <row r="433">
          <cell r="A433" t="str">
            <v>ISRAEL NUÑEZ FELIZ</v>
          </cell>
          <cell r="B433" t="str">
            <v>00102093424</v>
          </cell>
          <cell r="C433">
            <v>30000</v>
          </cell>
          <cell r="D433">
            <v>861</v>
          </cell>
          <cell r="E433">
            <v>912</v>
          </cell>
        </row>
        <row r="434">
          <cell r="A434" t="str">
            <v>IVELISSE DEL CARMEN MUÑOZ MEJIA</v>
          </cell>
          <cell r="B434" t="str">
            <v>00113732739</v>
          </cell>
          <cell r="C434">
            <v>80000</v>
          </cell>
          <cell r="D434">
            <v>2296</v>
          </cell>
          <cell r="E434">
            <v>2432</v>
          </cell>
          <cell r="F434">
            <v>7400.87</v>
          </cell>
        </row>
        <row r="435">
          <cell r="A435" t="str">
            <v>IVETTE ARABELIS REYES MATOS</v>
          </cell>
          <cell r="B435" t="str">
            <v>00111029690</v>
          </cell>
          <cell r="C435">
            <v>50000</v>
          </cell>
          <cell r="D435">
            <v>1435</v>
          </cell>
          <cell r="E435">
            <v>1520</v>
          </cell>
          <cell r="F435">
            <v>1854</v>
          </cell>
        </row>
        <row r="436">
          <cell r="A436" t="str">
            <v>IVY MICHELE DE MARCHENA DOÑE</v>
          </cell>
          <cell r="B436" t="str">
            <v>00110114121</v>
          </cell>
          <cell r="C436">
            <v>115000</v>
          </cell>
          <cell r="D436">
            <v>3300.5</v>
          </cell>
          <cell r="E436">
            <v>3496</v>
          </cell>
          <cell r="F436">
            <v>15633.74</v>
          </cell>
        </row>
        <row r="437">
          <cell r="A437" t="str">
            <v>JACK MARCOS PAULINO BAUTISTA</v>
          </cell>
          <cell r="B437" t="str">
            <v>12200027527</v>
          </cell>
          <cell r="C437">
            <v>30000</v>
          </cell>
          <cell r="D437">
            <v>861</v>
          </cell>
          <cell r="E437">
            <v>912</v>
          </cell>
        </row>
        <row r="438">
          <cell r="A438" t="str">
            <v>JACOBO ARTURO SIMON MONZON</v>
          </cell>
          <cell r="B438" t="str">
            <v>00114746985</v>
          </cell>
          <cell r="C438">
            <v>130000</v>
          </cell>
          <cell r="D438">
            <v>3731</v>
          </cell>
          <cell r="E438">
            <v>3952</v>
          </cell>
          <cell r="F438">
            <v>18682.169999999998</v>
          </cell>
        </row>
        <row r="439">
          <cell r="A439" t="str">
            <v>JADES MARIEL RODRIGUEZ ROSARIO</v>
          </cell>
          <cell r="B439" t="str">
            <v>22400576926</v>
          </cell>
          <cell r="C439">
            <v>60000</v>
          </cell>
          <cell r="D439">
            <v>1722</v>
          </cell>
          <cell r="E439">
            <v>1824</v>
          </cell>
          <cell r="F439">
            <v>2718.76</v>
          </cell>
        </row>
        <row r="440">
          <cell r="A440" t="str">
            <v>JAFET ISLES MERCADO</v>
          </cell>
          <cell r="B440" t="str">
            <v>03102855479</v>
          </cell>
          <cell r="C440">
            <v>135000</v>
          </cell>
          <cell r="D440">
            <v>3874.5</v>
          </cell>
          <cell r="E440">
            <v>4104</v>
          </cell>
          <cell r="F440">
            <v>20338.240000000002</v>
          </cell>
        </row>
        <row r="441">
          <cell r="A441" t="str">
            <v>JAIDEN EPAMINONDAS BLANCO</v>
          </cell>
          <cell r="B441" t="str">
            <v>22500227420</v>
          </cell>
          <cell r="C441">
            <v>20000</v>
          </cell>
          <cell r="D441">
            <v>574</v>
          </cell>
          <cell r="E441">
            <v>608</v>
          </cell>
        </row>
        <row r="442">
          <cell r="A442" t="str">
            <v>JASMIN GUERRERO BALDERA</v>
          </cell>
          <cell r="B442" t="str">
            <v>00111296786</v>
          </cell>
          <cell r="C442">
            <v>85000</v>
          </cell>
          <cell r="D442">
            <v>2439.5</v>
          </cell>
          <cell r="E442">
            <v>2584</v>
          </cell>
        </row>
        <row r="443">
          <cell r="A443" t="str">
            <v>JAVIER ESTIWALT CANARIO BOCIO</v>
          </cell>
          <cell r="B443" t="str">
            <v>22301352690</v>
          </cell>
          <cell r="C443">
            <v>30000</v>
          </cell>
        </row>
        <row r="444">
          <cell r="A444" t="str">
            <v>JEANIFFER MICHELL PIMENTEL ALCANTARA</v>
          </cell>
          <cell r="B444" t="str">
            <v>00118977289</v>
          </cell>
          <cell r="C444">
            <v>65000</v>
          </cell>
          <cell r="D444">
            <v>1865.5</v>
          </cell>
          <cell r="E444">
            <v>1976</v>
          </cell>
          <cell r="F444">
            <v>4427.58</v>
          </cell>
        </row>
        <row r="445">
          <cell r="A445" t="str">
            <v>JEFFERSON SOLANO DE LOS SANTOS</v>
          </cell>
          <cell r="B445" t="str">
            <v>22500525385</v>
          </cell>
          <cell r="C445">
            <v>55000</v>
          </cell>
          <cell r="D445">
            <v>1578.5</v>
          </cell>
          <cell r="E445">
            <v>1672</v>
          </cell>
          <cell r="F445">
            <v>2559.6799999999998</v>
          </cell>
        </row>
        <row r="446">
          <cell r="A446" t="str">
            <v>JEIMY MARTE GERMAN</v>
          </cell>
          <cell r="B446" t="str">
            <v>00113495303</v>
          </cell>
          <cell r="C446">
            <v>90000</v>
          </cell>
          <cell r="D446">
            <v>2583</v>
          </cell>
          <cell r="E446">
            <v>2736</v>
          </cell>
          <cell r="F446">
            <v>9753.1200000000008</v>
          </cell>
        </row>
        <row r="447">
          <cell r="A447" t="str">
            <v>JENNIFER CAROLINA BIDO RODRIGUEZ</v>
          </cell>
          <cell r="B447" t="str">
            <v>40230143725</v>
          </cell>
          <cell r="C447">
            <v>50000</v>
          </cell>
          <cell r="D447">
            <v>1435</v>
          </cell>
          <cell r="E447">
            <v>1520</v>
          </cell>
          <cell r="F447">
            <v>1854</v>
          </cell>
        </row>
        <row r="448">
          <cell r="A448" t="str">
            <v>JENNIFFER NIZAURY HIDALGO CARABALLO</v>
          </cell>
          <cell r="B448" t="str">
            <v>40222222289</v>
          </cell>
          <cell r="C448">
            <v>80000</v>
          </cell>
          <cell r="D448">
            <v>2296</v>
          </cell>
          <cell r="E448">
            <v>2432</v>
          </cell>
          <cell r="F448">
            <v>7400.87</v>
          </cell>
        </row>
        <row r="449">
          <cell r="A449" t="str">
            <v>JENNIFFER RAMOS SANCHEZ</v>
          </cell>
          <cell r="B449" t="str">
            <v>02801018421</v>
          </cell>
          <cell r="C449">
            <v>65000</v>
          </cell>
          <cell r="D449">
            <v>1865.5</v>
          </cell>
          <cell r="E449">
            <v>1976</v>
          </cell>
          <cell r="F449">
            <v>4427.58</v>
          </cell>
        </row>
        <row r="450">
          <cell r="A450" t="str">
            <v>JENNY ALTAGRACIA HERNANDEZ FERNANDEZ</v>
          </cell>
          <cell r="B450" t="str">
            <v>40220055681</v>
          </cell>
          <cell r="C450">
            <v>75000</v>
          </cell>
          <cell r="D450">
            <v>2152.5</v>
          </cell>
          <cell r="E450">
            <v>2280</v>
          </cell>
          <cell r="F450">
            <v>6309.38</v>
          </cell>
        </row>
        <row r="451">
          <cell r="A451" t="str">
            <v>JENNY SUHEIT PIMENTEL MERCADO</v>
          </cell>
          <cell r="B451" t="str">
            <v>00113484455</v>
          </cell>
          <cell r="C451">
            <v>25000</v>
          </cell>
          <cell r="D451">
            <v>717.5</v>
          </cell>
          <cell r="E451">
            <v>760</v>
          </cell>
        </row>
        <row r="452">
          <cell r="A452" t="str">
            <v>JEREMIA RAMIREZ RODRIGUEZ</v>
          </cell>
          <cell r="B452" t="str">
            <v>11300018105</v>
          </cell>
          <cell r="C452">
            <v>30000</v>
          </cell>
          <cell r="D452">
            <v>861</v>
          </cell>
          <cell r="E452">
            <v>912</v>
          </cell>
        </row>
        <row r="453">
          <cell r="A453" t="str">
            <v>JERSON MATEO TAVERAS</v>
          </cell>
          <cell r="B453" t="str">
            <v>07100401442</v>
          </cell>
          <cell r="C453">
            <v>135000</v>
          </cell>
          <cell r="D453">
            <v>3874.5</v>
          </cell>
          <cell r="E453">
            <v>4104</v>
          </cell>
          <cell r="F453">
            <v>20338.240000000002</v>
          </cell>
        </row>
        <row r="454">
          <cell r="A454" t="str">
            <v>JESUS FLORIAN CUEVAS</v>
          </cell>
          <cell r="B454" t="str">
            <v>02200353155</v>
          </cell>
          <cell r="C454">
            <v>15000</v>
          </cell>
        </row>
        <row r="455">
          <cell r="A455" t="str">
            <v>JESUS GOMEZ GARCIA</v>
          </cell>
          <cell r="B455" t="str">
            <v>05300240248</v>
          </cell>
          <cell r="C455">
            <v>18000</v>
          </cell>
        </row>
        <row r="456">
          <cell r="A456" t="str">
            <v>JESUS MANUEL JOSE MENDEZ</v>
          </cell>
          <cell r="B456" t="str">
            <v>22301152181</v>
          </cell>
          <cell r="C456">
            <v>135000</v>
          </cell>
          <cell r="D456">
            <v>3874.5</v>
          </cell>
          <cell r="E456">
            <v>4104</v>
          </cell>
          <cell r="F456">
            <v>20338.240000000002</v>
          </cell>
        </row>
        <row r="457">
          <cell r="A457" t="str">
            <v>JESUS MARIA CASTILLO</v>
          </cell>
          <cell r="B457" t="str">
            <v>00102764974</v>
          </cell>
          <cell r="C457">
            <v>135000</v>
          </cell>
          <cell r="D457">
            <v>3874.5</v>
          </cell>
          <cell r="E457">
            <v>4104</v>
          </cell>
          <cell r="F457">
            <v>20338.240000000002</v>
          </cell>
        </row>
        <row r="458">
          <cell r="A458" t="str">
            <v>JESUS NICOLAS PINEDA GUZMAN</v>
          </cell>
          <cell r="B458" t="str">
            <v>00109684910</v>
          </cell>
          <cell r="C458">
            <v>150000</v>
          </cell>
          <cell r="D458">
            <v>4305</v>
          </cell>
          <cell r="E458">
            <v>4560</v>
          </cell>
          <cell r="F458">
            <v>23386.67</v>
          </cell>
        </row>
        <row r="459">
          <cell r="A459" t="str">
            <v>JESUS PICHARDO MARTINEZ</v>
          </cell>
          <cell r="B459" t="str">
            <v>00115677072</v>
          </cell>
          <cell r="C459">
            <v>65000</v>
          </cell>
          <cell r="D459">
            <v>1865.5</v>
          </cell>
          <cell r="E459">
            <v>1976</v>
          </cell>
          <cell r="F459">
            <v>4043.62</v>
          </cell>
        </row>
        <row r="460">
          <cell r="A460" t="str">
            <v>JESUS RAFAEL FRICAS ROSARIO</v>
          </cell>
          <cell r="B460" t="str">
            <v>00107782211</v>
          </cell>
          <cell r="C460">
            <v>80000</v>
          </cell>
          <cell r="D460">
            <v>2296</v>
          </cell>
          <cell r="E460">
            <v>2432</v>
          </cell>
        </row>
        <row r="461">
          <cell r="A461" t="str">
            <v>JESUS RAMON CRISTOPHER DE JESUS</v>
          </cell>
          <cell r="B461" t="str">
            <v>00108568254</v>
          </cell>
          <cell r="C461">
            <v>70000</v>
          </cell>
          <cell r="D461">
            <v>2009</v>
          </cell>
          <cell r="E461">
            <v>2128</v>
          </cell>
          <cell r="F461">
            <v>5368.48</v>
          </cell>
        </row>
        <row r="462">
          <cell r="A462" t="str">
            <v>JEURI QUEVEDO GARCIA</v>
          </cell>
          <cell r="B462" t="str">
            <v>40229015413</v>
          </cell>
          <cell r="C462">
            <v>18000</v>
          </cell>
        </row>
        <row r="463">
          <cell r="A463" t="str">
            <v>JEURYS IBAN DELGADO BAEZ</v>
          </cell>
          <cell r="B463" t="str">
            <v>02100069604</v>
          </cell>
          <cell r="C463">
            <v>42000</v>
          </cell>
          <cell r="D463">
            <v>1205.4000000000001</v>
          </cell>
          <cell r="E463">
            <v>1276.8</v>
          </cell>
          <cell r="F463">
            <v>724.92</v>
          </cell>
        </row>
        <row r="464">
          <cell r="A464" t="str">
            <v>JHON MANUEL ROSSO GUZMAN</v>
          </cell>
          <cell r="B464" t="str">
            <v>12500001438</v>
          </cell>
          <cell r="C464">
            <v>18000</v>
          </cell>
        </row>
        <row r="465">
          <cell r="A465" t="str">
            <v>JHONATAN ERNESTO CRISOSTOMO QUELIZ</v>
          </cell>
          <cell r="B465" t="str">
            <v>00116826033</v>
          </cell>
          <cell r="C465">
            <v>135000</v>
          </cell>
          <cell r="D465">
            <v>3874.5</v>
          </cell>
          <cell r="E465">
            <v>4104</v>
          </cell>
          <cell r="F465">
            <v>19858.3</v>
          </cell>
        </row>
        <row r="466">
          <cell r="A466" t="str">
            <v>JINY CLETO PAREDES</v>
          </cell>
          <cell r="B466" t="str">
            <v>22500468099</v>
          </cell>
          <cell r="C466">
            <v>30000</v>
          </cell>
          <cell r="D466">
            <v>861</v>
          </cell>
          <cell r="E466">
            <v>912</v>
          </cell>
        </row>
        <row r="467">
          <cell r="A467" t="str">
            <v>JOAN JOSEPH ANTOINE GIACINTI SANTOS</v>
          </cell>
          <cell r="B467" t="str">
            <v>00119195394</v>
          </cell>
          <cell r="C467">
            <v>60000</v>
          </cell>
          <cell r="D467">
            <v>1722</v>
          </cell>
          <cell r="E467">
            <v>1824</v>
          </cell>
          <cell r="F467">
            <v>3486.68</v>
          </cell>
        </row>
        <row r="468">
          <cell r="A468" t="str">
            <v>JOAQUIN ALEXIS VALENZUELA DIAZ</v>
          </cell>
          <cell r="B468" t="str">
            <v>01200958187</v>
          </cell>
          <cell r="C468">
            <v>18000</v>
          </cell>
        </row>
        <row r="469">
          <cell r="A469" t="str">
            <v>JOAQUIN OZUNA MARTINEZ</v>
          </cell>
          <cell r="B469" t="str">
            <v>00111029286</v>
          </cell>
          <cell r="C469">
            <v>55000</v>
          </cell>
          <cell r="D469">
            <v>1578.5</v>
          </cell>
          <cell r="E469">
            <v>1672</v>
          </cell>
          <cell r="F469">
            <v>2559.6799999999998</v>
          </cell>
        </row>
        <row r="470">
          <cell r="A470" t="str">
            <v>JOEL ADRIAN SANTOS ECHAVARRIA</v>
          </cell>
          <cell r="B470" t="str">
            <v>00101510980</v>
          </cell>
          <cell r="C470">
            <v>300000</v>
          </cell>
          <cell r="D470">
            <v>8610</v>
          </cell>
          <cell r="E470">
            <v>7059.79</v>
          </cell>
          <cell r="F470">
            <v>59665.42</v>
          </cell>
        </row>
        <row r="471">
          <cell r="A471" t="str">
            <v>JOEL ALEXANDER RAMIREZ DE DIOS</v>
          </cell>
          <cell r="B471" t="str">
            <v>00118583574</v>
          </cell>
          <cell r="C471">
            <v>195000</v>
          </cell>
          <cell r="D471">
            <v>5596.5</v>
          </cell>
          <cell r="E471">
            <v>5928</v>
          </cell>
          <cell r="F471">
            <v>34451.74</v>
          </cell>
        </row>
        <row r="472">
          <cell r="A472" t="str">
            <v>JOEL HERMOGENES NUÑEZ BUENO</v>
          </cell>
          <cell r="B472" t="str">
            <v>00117155168</v>
          </cell>
          <cell r="C472">
            <v>70000</v>
          </cell>
          <cell r="D472">
            <v>2009</v>
          </cell>
          <cell r="E472">
            <v>2128</v>
          </cell>
          <cell r="F472">
            <v>5368.48</v>
          </cell>
        </row>
        <row r="473">
          <cell r="A473" t="str">
            <v>JOEL JOSE FRIAS MARTINEZ</v>
          </cell>
          <cell r="B473" t="str">
            <v>22400785162</v>
          </cell>
          <cell r="C473">
            <v>90000</v>
          </cell>
          <cell r="D473">
            <v>2583</v>
          </cell>
          <cell r="E473">
            <v>2736</v>
          </cell>
          <cell r="F473">
            <v>9753.1200000000008</v>
          </cell>
        </row>
        <row r="474">
          <cell r="A474" t="str">
            <v>JOEL RODRIGUEZ</v>
          </cell>
          <cell r="B474" t="str">
            <v>00114448061</v>
          </cell>
          <cell r="C474">
            <v>50000</v>
          </cell>
          <cell r="D474">
            <v>1435</v>
          </cell>
          <cell r="E474">
            <v>1520</v>
          </cell>
          <cell r="F474">
            <v>1854</v>
          </cell>
        </row>
        <row r="475">
          <cell r="A475" t="str">
            <v>JOEL SANCHEZ VELEZ</v>
          </cell>
          <cell r="B475" t="str">
            <v>22400365916</v>
          </cell>
          <cell r="C475">
            <v>42000</v>
          </cell>
          <cell r="D475">
            <v>1205.4000000000001</v>
          </cell>
          <cell r="E475">
            <v>1276.8</v>
          </cell>
          <cell r="F475">
            <v>724.92</v>
          </cell>
        </row>
        <row r="476">
          <cell r="A476" t="str">
            <v>JOEL SORIANO</v>
          </cell>
          <cell r="B476" t="str">
            <v>22300185281</v>
          </cell>
          <cell r="C476">
            <v>35000</v>
          </cell>
          <cell r="F476">
            <v>47.25</v>
          </cell>
        </row>
        <row r="477">
          <cell r="A477" t="str">
            <v>JOHAN MANUEL FRIAS PAYANO</v>
          </cell>
          <cell r="B477" t="str">
            <v>40224864088</v>
          </cell>
          <cell r="C477">
            <v>42000</v>
          </cell>
          <cell r="D477">
            <v>1205.4000000000001</v>
          </cell>
          <cell r="E477">
            <v>1276.8</v>
          </cell>
          <cell r="F477">
            <v>724.92</v>
          </cell>
        </row>
        <row r="478">
          <cell r="A478" t="str">
            <v>JOHANEL MENDEZ VIDAL</v>
          </cell>
          <cell r="B478" t="str">
            <v>40219320344</v>
          </cell>
          <cell r="C478">
            <v>90000</v>
          </cell>
          <cell r="D478">
            <v>2583</v>
          </cell>
          <cell r="E478">
            <v>2736</v>
          </cell>
          <cell r="F478">
            <v>9753.1200000000008</v>
          </cell>
        </row>
        <row r="479">
          <cell r="A479" t="str">
            <v>JOHANNA MAÑON CONSUEGRA</v>
          </cell>
          <cell r="B479" t="str">
            <v>22500032903</v>
          </cell>
          <cell r="C479">
            <v>20000</v>
          </cell>
          <cell r="D479">
            <v>574</v>
          </cell>
          <cell r="E479">
            <v>608</v>
          </cell>
        </row>
        <row r="480">
          <cell r="A480" t="str">
            <v>JOHANNY EVANGELINA MEDINA SANCHEZ</v>
          </cell>
          <cell r="B480" t="str">
            <v>00115478794</v>
          </cell>
          <cell r="C480">
            <v>80000</v>
          </cell>
          <cell r="D480">
            <v>2296</v>
          </cell>
          <cell r="E480">
            <v>2432</v>
          </cell>
          <cell r="F480">
            <v>7400.87</v>
          </cell>
        </row>
        <row r="481">
          <cell r="A481" t="str">
            <v>JOHARY FELIZ VALENZUELA</v>
          </cell>
          <cell r="B481" t="str">
            <v>00117141358</v>
          </cell>
          <cell r="C481">
            <v>30000</v>
          </cell>
          <cell r="D481">
            <v>861</v>
          </cell>
          <cell r="E481">
            <v>912</v>
          </cell>
        </row>
        <row r="482">
          <cell r="A482" t="str">
            <v>JOHNNY DE JESUS UREÑA REYNOSO</v>
          </cell>
          <cell r="B482" t="str">
            <v>00107356545</v>
          </cell>
          <cell r="C482">
            <v>18000</v>
          </cell>
        </row>
        <row r="483">
          <cell r="A483" t="str">
            <v>JORDANY MUÑOZ TAVAREZ</v>
          </cell>
          <cell r="B483" t="str">
            <v>22300729922</v>
          </cell>
          <cell r="C483">
            <v>135000</v>
          </cell>
          <cell r="D483">
            <v>3874.5</v>
          </cell>
          <cell r="E483">
            <v>4104</v>
          </cell>
          <cell r="F483">
            <v>20338.240000000002</v>
          </cell>
        </row>
        <row r="484">
          <cell r="A484" t="str">
            <v>JORGE ADONIS GOMEZ LOPEZ</v>
          </cell>
          <cell r="B484" t="str">
            <v>40223558954</v>
          </cell>
          <cell r="C484">
            <v>42000</v>
          </cell>
          <cell r="F484">
            <v>1097.25</v>
          </cell>
        </row>
        <row r="485">
          <cell r="A485" t="str">
            <v>JORGE ANTONELY DE LA ROSA RODRIGUEZ</v>
          </cell>
          <cell r="B485" t="str">
            <v>01600150393</v>
          </cell>
          <cell r="C485">
            <v>22000</v>
          </cell>
        </row>
        <row r="486">
          <cell r="A486" t="str">
            <v>JORGE ANTONIO MOTA NIN</v>
          </cell>
          <cell r="B486" t="str">
            <v>00104870993</v>
          </cell>
          <cell r="C486">
            <v>200000</v>
          </cell>
          <cell r="D486">
            <v>5740</v>
          </cell>
          <cell r="E486">
            <v>6080</v>
          </cell>
          <cell r="F486">
            <v>35147.919999999998</v>
          </cell>
        </row>
        <row r="487">
          <cell r="A487" t="str">
            <v>JORGE ARTURO CAYETANO MARTE</v>
          </cell>
          <cell r="B487" t="str">
            <v>22500346949</v>
          </cell>
          <cell r="C487">
            <v>42000</v>
          </cell>
          <cell r="D487">
            <v>1205.4000000000001</v>
          </cell>
          <cell r="E487">
            <v>1276.8</v>
          </cell>
          <cell r="F487">
            <v>724.92</v>
          </cell>
        </row>
        <row r="488">
          <cell r="A488" t="str">
            <v>JORGE ESTARLING TAVERAS SUSANA</v>
          </cell>
          <cell r="B488" t="str">
            <v>40223724531</v>
          </cell>
          <cell r="C488">
            <v>100000</v>
          </cell>
          <cell r="D488">
            <v>2870</v>
          </cell>
          <cell r="E488">
            <v>3040</v>
          </cell>
          <cell r="F488">
            <v>12105.37</v>
          </cell>
        </row>
        <row r="489">
          <cell r="A489" t="str">
            <v>JORGE LUIS SANCHEZ VASQUEZ</v>
          </cell>
          <cell r="B489" t="str">
            <v>04900662315</v>
          </cell>
          <cell r="C489">
            <v>60000</v>
          </cell>
          <cell r="D489">
            <v>1722</v>
          </cell>
          <cell r="E489">
            <v>1824</v>
          </cell>
          <cell r="F489">
            <v>3486.68</v>
          </cell>
        </row>
        <row r="490">
          <cell r="A490" t="str">
            <v>JORGE VENTURA TORIBIO</v>
          </cell>
          <cell r="B490" t="str">
            <v>03103176990</v>
          </cell>
          <cell r="C490">
            <v>65000</v>
          </cell>
          <cell r="D490">
            <v>1865.5</v>
          </cell>
          <cell r="E490">
            <v>1976</v>
          </cell>
          <cell r="F490">
            <v>4427.58</v>
          </cell>
        </row>
        <row r="491">
          <cell r="A491" t="str">
            <v>JOSE ABEL NOREL BALBUENA</v>
          </cell>
          <cell r="B491" t="str">
            <v>06100189643</v>
          </cell>
          <cell r="C491">
            <v>30000</v>
          </cell>
          <cell r="D491">
            <v>861</v>
          </cell>
          <cell r="E491">
            <v>912</v>
          </cell>
        </row>
        <row r="492">
          <cell r="A492" t="str">
            <v>JOSE ADOLFO SOLIS AMADOR</v>
          </cell>
          <cell r="B492" t="str">
            <v>00117295089</v>
          </cell>
          <cell r="C492">
            <v>25000</v>
          </cell>
        </row>
        <row r="493">
          <cell r="A493" t="str">
            <v>JOSE ADRIANO BATISTA BONSEÑOR</v>
          </cell>
          <cell r="B493" t="str">
            <v>04900504194</v>
          </cell>
          <cell r="C493">
            <v>10000</v>
          </cell>
          <cell r="D493">
            <v>287</v>
          </cell>
          <cell r="E493">
            <v>304</v>
          </cell>
        </row>
        <row r="494">
          <cell r="A494" t="str">
            <v>JOSE ALBERTO PENA MARTINEZ</v>
          </cell>
          <cell r="B494" t="str">
            <v>00400257416</v>
          </cell>
          <cell r="C494">
            <v>18000</v>
          </cell>
        </row>
        <row r="495">
          <cell r="A495" t="str">
            <v>JOSE ALBERTO SANCHEZ MARTE</v>
          </cell>
          <cell r="B495" t="str">
            <v>04900868094</v>
          </cell>
          <cell r="C495">
            <v>35000</v>
          </cell>
          <cell r="D495">
            <v>1004.5</v>
          </cell>
          <cell r="E495">
            <v>1064</v>
          </cell>
        </row>
        <row r="496">
          <cell r="A496" t="str">
            <v>JOSE ALBERTO TAVERAS</v>
          </cell>
          <cell r="B496" t="str">
            <v>40230034155</v>
          </cell>
          <cell r="C496">
            <v>30000</v>
          </cell>
          <cell r="D496">
            <v>861</v>
          </cell>
          <cell r="E496">
            <v>912</v>
          </cell>
        </row>
        <row r="497">
          <cell r="A497" t="str">
            <v>JOSE ALBERTO VALDEZ BELTRE</v>
          </cell>
          <cell r="B497" t="str">
            <v>00112687363</v>
          </cell>
          <cell r="C497">
            <v>60000</v>
          </cell>
          <cell r="D497">
            <v>1722</v>
          </cell>
          <cell r="E497">
            <v>1824</v>
          </cell>
          <cell r="F497">
            <v>3486.68</v>
          </cell>
        </row>
        <row r="498">
          <cell r="A498" t="str">
            <v>JOSE ALEJANDRO DE JESUS GRULLON</v>
          </cell>
          <cell r="B498" t="str">
            <v>40224127445</v>
          </cell>
          <cell r="C498">
            <v>90000</v>
          </cell>
          <cell r="D498">
            <v>2583</v>
          </cell>
          <cell r="E498">
            <v>2736</v>
          </cell>
          <cell r="F498">
            <v>9753.1200000000008</v>
          </cell>
        </row>
        <row r="499">
          <cell r="A499" t="str">
            <v>JOSE ALMANDO MONTAS SOLANO</v>
          </cell>
          <cell r="B499" t="str">
            <v>00200694297</v>
          </cell>
          <cell r="C499">
            <v>45000</v>
          </cell>
          <cell r="D499">
            <v>1291.5</v>
          </cell>
          <cell r="E499">
            <v>1368</v>
          </cell>
          <cell r="F499">
            <v>1148.33</v>
          </cell>
        </row>
        <row r="500">
          <cell r="A500" t="str">
            <v>JOSE ALTAGRACIA HERNANDEZ EVANGELIST</v>
          </cell>
          <cell r="B500" t="str">
            <v>40221830710</v>
          </cell>
          <cell r="C500">
            <v>20000</v>
          </cell>
          <cell r="D500">
            <v>574</v>
          </cell>
          <cell r="E500">
            <v>608</v>
          </cell>
        </row>
        <row r="501">
          <cell r="A501" t="str">
            <v>JOSE ANGEL BIENVENIDO JIMENEZ GUTIER</v>
          </cell>
          <cell r="B501" t="str">
            <v>00105530992</v>
          </cell>
          <cell r="C501">
            <v>60000</v>
          </cell>
          <cell r="D501">
            <v>1722</v>
          </cell>
          <cell r="E501">
            <v>1824</v>
          </cell>
          <cell r="F501">
            <v>3486.68</v>
          </cell>
        </row>
        <row r="502">
          <cell r="A502" t="str">
            <v>JOSE ANGEL CASTILLO</v>
          </cell>
          <cell r="B502" t="str">
            <v>00110959459</v>
          </cell>
          <cell r="C502">
            <v>35000</v>
          </cell>
          <cell r="D502">
            <v>1004.5</v>
          </cell>
          <cell r="E502">
            <v>1064</v>
          </cell>
        </row>
        <row r="503">
          <cell r="A503" t="str">
            <v>JOSE ANGEL MEDRANO PEREZ</v>
          </cell>
          <cell r="B503" t="str">
            <v>00118594936</v>
          </cell>
          <cell r="C503">
            <v>50000</v>
          </cell>
          <cell r="D503">
            <v>1435</v>
          </cell>
          <cell r="E503">
            <v>1520</v>
          </cell>
          <cell r="F503">
            <v>1854</v>
          </cell>
        </row>
        <row r="504">
          <cell r="A504" t="str">
            <v>JOSE ANTONIO BATISTA PUELLO</v>
          </cell>
          <cell r="B504" t="str">
            <v>40223370640</v>
          </cell>
          <cell r="C504">
            <v>50000</v>
          </cell>
          <cell r="D504">
            <v>1435</v>
          </cell>
          <cell r="E504">
            <v>1520</v>
          </cell>
          <cell r="F504">
            <v>1854</v>
          </cell>
        </row>
        <row r="505">
          <cell r="A505" t="str">
            <v>JOSE ANTONIO CRISOSTOMO GUZMAN</v>
          </cell>
          <cell r="B505" t="str">
            <v>22500296888</v>
          </cell>
          <cell r="C505">
            <v>25000</v>
          </cell>
          <cell r="D505">
            <v>717.5</v>
          </cell>
          <cell r="E505">
            <v>760</v>
          </cell>
        </row>
        <row r="506">
          <cell r="A506" t="str">
            <v>JOSE ANTONIO MARTINEZ DAUHAJRE</v>
          </cell>
          <cell r="B506" t="str">
            <v>00118541465</v>
          </cell>
          <cell r="C506">
            <v>175000</v>
          </cell>
          <cell r="D506">
            <v>5022.5</v>
          </cell>
          <cell r="E506">
            <v>5320</v>
          </cell>
          <cell r="F506">
            <v>29747.24</v>
          </cell>
        </row>
        <row r="507">
          <cell r="A507" t="str">
            <v>JOSE ANTONIO PEÑA CABRERA</v>
          </cell>
          <cell r="B507" t="str">
            <v>00106795503</v>
          </cell>
          <cell r="C507">
            <v>50000</v>
          </cell>
          <cell r="D507">
            <v>1435</v>
          </cell>
          <cell r="E507">
            <v>1520</v>
          </cell>
          <cell r="F507">
            <v>1854</v>
          </cell>
        </row>
        <row r="508">
          <cell r="A508" t="str">
            <v>JOSE ANTONIO RUIZ PEREZ</v>
          </cell>
          <cell r="B508" t="str">
            <v>00100878107</v>
          </cell>
          <cell r="C508">
            <v>175000</v>
          </cell>
          <cell r="D508">
            <v>5022.5</v>
          </cell>
          <cell r="E508">
            <v>5320</v>
          </cell>
          <cell r="F508">
            <v>29747.24</v>
          </cell>
        </row>
        <row r="509">
          <cell r="A509" t="str">
            <v>JOSE ANTONIO UREÑA DE LA CRUZ</v>
          </cell>
          <cell r="B509" t="str">
            <v>00115082224</v>
          </cell>
          <cell r="C509">
            <v>42000</v>
          </cell>
          <cell r="D509">
            <v>1205.4000000000001</v>
          </cell>
          <cell r="E509">
            <v>1276.8</v>
          </cell>
          <cell r="F509">
            <v>724.92</v>
          </cell>
        </row>
        <row r="510">
          <cell r="A510" t="str">
            <v>JOSE AUGUSTO HERNANDEZ ROSARIO</v>
          </cell>
          <cell r="B510" t="str">
            <v>00115491748</v>
          </cell>
          <cell r="C510">
            <v>50000</v>
          </cell>
          <cell r="D510">
            <v>1435</v>
          </cell>
          <cell r="E510">
            <v>1520</v>
          </cell>
          <cell r="F510">
            <v>1854</v>
          </cell>
        </row>
        <row r="511">
          <cell r="A511" t="str">
            <v>JOSE CIRILO REYNOSO AMPARO</v>
          </cell>
          <cell r="B511" t="str">
            <v>04900686454</v>
          </cell>
          <cell r="C511">
            <v>20000</v>
          </cell>
          <cell r="D511">
            <v>574</v>
          </cell>
          <cell r="E511">
            <v>608</v>
          </cell>
        </row>
        <row r="512">
          <cell r="A512" t="str">
            <v>JOSE EMMANUEL SANTANA NUÑEZ</v>
          </cell>
          <cell r="B512" t="str">
            <v>02301511875</v>
          </cell>
          <cell r="C512">
            <v>185000</v>
          </cell>
          <cell r="D512">
            <v>5309.5</v>
          </cell>
          <cell r="E512">
            <v>5624</v>
          </cell>
          <cell r="F512">
            <v>32099.49</v>
          </cell>
        </row>
        <row r="513">
          <cell r="A513" t="str">
            <v>JOSE ERNESTO NUÑEZ CEDANO</v>
          </cell>
          <cell r="B513" t="str">
            <v>00111636031</v>
          </cell>
          <cell r="C513">
            <v>105000</v>
          </cell>
          <cell r="D513">
            <v>3013.5</v>
          </cell>
          <cell r="E513">
            <v>3192</v>
          </cell>
          <cell r="F513">
            <v>13281.49</v>
          </cell>
        </row>
        <row r="514">
          <cell r="A514" t="str">
            <v>JOSE FRANCISCO FERMIN CACERES</v>
          </cell>
          <cell r="B514" t="str">
            <v>00110194107</v>
          </cell>
          <cell r="C514">
            <v>50000</v>
          </cell>
          <cell r="F514">
            <v>2297.25</v>
          </cell>
        </row>
        <row r="515">
          <cell r="A515" t="str">
            <v>JOSE FRANCISCO MORILLO GARCIA</v>
          </cell>
          <cell r="B515" t="str">
            <v>00107236051</v>
          </cell>
          <cell r="C515">
            <v>75000</v>
          </cell>
          <cell r="D515">
            <v>2152.5</v>
          </cell>
          <cell r="E515">
            <v>2280</v>
          </cell>
          <cell r="F515">
            <v>6309.38</v>
          </cell>
        </row>
        <row r="516">
          <cell r="A516" t="str">
            <v>JOSE HERNANDEZ</v>
          </cell>
          <cell r="B516" t="str">
            <v>04900588817</v>
          </cell>
          <cell r="C516">
            <v>20000</v>
          </cell>
          <cell r="D516">
            <v>574</v>
          </cell>
          <cell r="E516">
            <v>608</v>
          </cell>
        </row>
        <row r="517">
          <cell r="A517" t="str">
            <v>JOSE JOAQUIN MARTE MARTE</v>
          </cell>
          <cell r="B517" t="str">
            <v>00112025192</v>
          </cell>
          <cell r="C517">
            <v>80000</v>
          </cell>
          <cell r="F517">
            <v>8582.8700000000008</v>
          </cell>
        </row>
        <row r="518">
          <cell r="A518" t="str">
            <v>JOSE LUIS CASTRO</v>
          </cell>
          <cell r="B518" t="str">
            <v>22300877382</v>
          </cell>
          <cell r="C518">
            <v>30000</v>
          </cell>
          <cell r="D518">
            <v>861</v>
          </cell>
          <cell r="E518">
            <v>912</v>
          </cell>
        </row>
        <row r="519">
          <cell r="A519" t="str">
            <v>JOSE LUIS DIAZ LOPEZ</v>
          </cell>
          <cell r="B519" t="str">
            <v>12300055238</v>
          </cell>
          <cell r="C519">
            <v>90000</v>
          </cell>
          <cell r="D519">
            <v>2583</v>
          </cell>
          <cell r="E519">
            <v>2736</v>
          </cell>
          <cell r="F519">
            <v>9753.1200000000008</v>
          </cell>
        </row>
        <row r="520">
          <cell r="A520" t="str">
            <v>JOSE LUIS ENCARNACION LEBRON</v>
          </cell>
          <cell r="B520" t="str">
            <v>01100444437</v>
          </cell>
          <cell r="C520">
            <v>145000</v>
          </cell>
          <cell r="D520">
            <v>4161.5</v>
          </cell>
          <cell r="E520">
            <v>4408</v>
          </cell>
          <cell r="F520">
            <v>22690.49</v>
          </cell>
        </row>
        <row r="521">
          <cell r="A521" t="str">
            <v>JOSE LUIS ENCARNACIÓN VARGAS</v>
          </cell>
          <cell r="B521" t="str">
            <v>12500020669</v>
          </cell>
          <cell r="C521">
            <v>40000</v>
          </cell>
          <cell r="D521">
            <v>1148</v>
          </cell>
          <cell r="E521">
            <v>1216</v>
          </cell>
          <cell r="F521">
            <v>154.68</v>
          </cell>
        </row>
        <row r="522">
          <cell r="A522" t="str">
            <v>JOSE LUIS FELIZ</v>
          </cell>
          <cell r="B522" t="str">
            <v>06900103984</v>
          </cell>
          <cell r="C522">
            <v>42000</v>
          </cell>
          <cell r="D522">
            <v>1205.4000000000001</v>
          </cell>
          <cell r="E522">
            <v>1276.8</v>
          </cell>
          <cell r="F522">
            <v>724.92</v>
          </cell>
        </row>
        <row r="523">
          <cell r="A523" t="str">
            <v>JOSE LUIS GUZMAN MARTINEZ</v>
          </cell>
          <cell r="B523" t="str">
            <v>00102313947</v>
          </cell>
          <cell r="C523">
            <v>50000</v>
          </cell>
          <cell r="D523">
            <v>1435</v>
          </cell>
          <cell r="E523">
            <v>1520</v>
          </cell>
          <cell r="F523">
            <v>1854</v>
          </cell>
        </row>
        <row r="524">
          <cell r="A524" t="str">
            <v>JOSE LUIS MUÑOZ PANIAGUA</v>
          </cell>
          <cell r="B524" t="str">
            <v>00119455012</v>
          </cell>
          <cell r="C524">
            <v>50000</v>
          </cell>
          <cell r="D524">
            <v>1435</v>
          </cell>
          <cell r="E524">
            <v>1520</v>
          </cell>
          <cell r="F524">
            <v>1854</v>
          </cell>
        </row>
        <row r="525">
          <cell r="A525" t="str">
            <v>JOSE LUIS SOLI ABAD</v>
          </cell>
          <cell r="B525" t="str">
            <v>05200117686</v>
          </cell>
          <cell r="C525">
            <v>15000</v>
          </cell>
        </row>
        <row r="526">
          <cell r="A526" t="str">
            <v>JOSE LUIS VALLEJO PEGUERO</v>
          </cell>
          <cell r="B526" t="str">
            <v>00117611855</v>
          </cell>
          <cell r="C526">
            <v>90000</v>
          </cell>
          <cell r="D526">
            <v>2583</v>
          </cell>
          <cell r="E526">
            <v>2736</v>
          </cell>
          <cell r="F526">
            <v>9753.1200000000008</v>
          </cell>
        </row>
        <row r="527">
          <cell r="A527" t="str">
            <v>JOSE MANUEL BATISTA TAVERAS</v>
          </cell>
          <cell r="B527" t="str">
            <v>00102124245</v>
          </cell>
          <cell r="C527">
            <v>30000</v>
          </cell>
          <cell r="D527">
            <v>861</v>
          </cell>
          <cell r="E527">
            <v>912</v>
          </cell>
        </row>
        <row r="528">
          <cell r="A528" t="str">
            <v>JOSE MANUEL CASTILLO GUZMAN</v>
          </cell>
          <cell r="B528" t="str">
            <v>00400254090</v>
          </cell>
          <cell r="C528">
            <v>30000</v>
          </cell>
          <cell r="D528">
            <v>861</v>
          </cell>
          <cell r="E528">
            <v>912</v>
          </cell>
        </row>
        <row r="529">
          <cell r="A529" t="str">
            <v>JOSE MANUEL PERDOMO BRUJAN</v>
          </cell>
          <cell r="B529" t="str">
            <v>00105370621</v>
          </cell>
          <cell r="C529">
            <v>60000</v>
          </cell>
          <cell r="D529">
            <v>1722</v>
          </cell>
          <cell r="E529">
            <v>1824</v>
          </cell>
          <cell r="F529">
            <v>3486.68</v>
          </cell>
        </row>
        <row r="530">
          <cell r="A530" t="str">
            <v>JOSE MANUEL ROJAS RODRIGUEZ</v>
          </cell>
          <cell r="B530" t="str">
            <v>40222017648</v>
          </cell>
          <cell r="C530">
            <v>100000</v>
          </cell>
          <cell r="D530">
            <v>2870</v>
          </cell>
          <cell r="E530">
            <v>3040</v>
          </cell>
          <cell r="F530">
            <v>12105.37</v>
          </cell>
        </row>
        <row r="531">
          <cell r="A531" t="str">
            <v>JOSE MAURICIO SALVADOR HERNANDEZ CEP</v>
          </cell>
          <cell r="B531" t="str">
            <v>03300047507</v>
          </cell>
          <cell r="C531">
            <v>200000</v>
          </cell>
          <cell r="D531">
            <v>5740</v>
          </cell>
          <cell r="E531">
            <v>6080</v>
          </cell>
          <cell r="F531">
            <v>35147.919999999998</v>
          </cell>
        </row>
        <row r="532">
          <cell r="A532" t="str">
            <v>JOSE MERCEDES</v>
          </cell>
          <cell r="B532" t="str">
            <v>00106148141</v>
          </cell>
          <cell r="C532">
            <v>30000</v>
          </cell>
          <cell r="D532">
            <v>861</v>
          </cell>
          <cell r="E532">
            <v>912</v>
          </cell>
        </row>
        <row r="533">
          <cell r="A533" t="str">
            <v>JOSE MIGUEL LORA PALMA</v>
          </cell>
          <cell r="B533" t="str">
            <v>00109246942</v>
          </cell>
          <cell r="C533">
            <v>90000</v>
          </cell>
          <cell r="D533">
            <v>2583</v>
          </cell>
          <cell r="E533">
            <v>2736</v>
          </cell>
          <cell r="F533">
            <v>9753.1200000000008</v>
          </cell>
        </row>
        <row r="534">
          <cell r="A534" t="str">
            <v>JOSE MIGUEL SELMO BRAZOBAN</v>
          </cell>
          <cell r="B534" t="str">
            <v>00113797518</v>
          </cell>
          <cell r="C534">
            <v>50000</v>
          </cell>
          <cell r="D534">
            <v>1435</v>
          </cell>
          <cell r="E534">
            <v>1520</v>
          </cell>
          <cell r="F534">
            <v>1566.03</v>
          </cell>
        </row>
        <row r="535">
          <cell r="A535" t="str">
            <v>JOSE OMAR MONEGRO MUÑOZ</v>
          </cell>
          <cell r="B535" t="str">
            <v>00111334108</v>
          </cell>
          <cell r="C535">
            <v>90000</v>
          </cell>
          <cell r="D535">
            <v>2583</v>
          </cell>
          <cell r="E535">
            <v>2736</v>
          </cell>
          <cell r="F535">
            <v>9753.1200000000008</v>
          </cell>
        </row>
        <row r="536">
          <cell r="A536" t="str">
            <v>JOSE RAFAEL ZABALA BURGOS</v>
          </cell>
          <cell r="B536" t="str">
            <v>00114986987</v>
          </cell>
          <cell r="C536">
            <v>80000</v>
          </cell>
          <cell r="D536">
            <v>2296</v>
          </cell>
          <cell r="E536">
            <v>2432</v>
          </cell>
          <cell r="F536">
            <v>7400.87</v>
          </cell>
        </row>
        <row r="537">
          <cell r="A537" t="str">
            <v>JOSE RAMON GOMEZ DIAZ</v>
          </cell>
          <cell r="B537" t="str">
            <v>00101954758</v>
          </cell>
          <cell r="C537">
            <v>102000</v>
          </cell>
          <cell r="D537">
            <v>2927.4</v>
          </cell>
          <cell r="E537">
            <v>3100.8</v>
          </cell>
          <cell r="F537">
            <v>12575.82</v>
          </cell>
        </row>
        <row r="538">
          <cell r="A538" t="str">
            <v>JOSE RAMON MORILLO ENCARNACION</v>
          </cell>
          <cell r="B538" t="str">
            <v>11000060043</v>
          </cell>
          <cell r="C538">
            <v>18000</v>
          </cell>
        </row>
        <row r="539">
          <cell r="A539" t="str">
            <v>JOSEFA DE LA ROSA DE LA CRUZ</v>
          </cell>
          <cell r="B539" t="str">
            <v>00107725236</v>
          </cell>
          <cell r="C539">
            <v>30000</v>
          </cell>
          <cell r="D539">
            <v>861</v>
          </cell>
          <cell r="E539">
            <v>912</v>
          </cell>
        </row>
        <row r="540">
          <cell r="A540" t="str">
            <v>JOSELITO CALITE YEDY</v>
          </cell>
          <cell r="B540" t="str">
            <v>22300383407</v>
          </cell>
          <cell r="C540">
            <v>25000</v>
          </cell>
        </row>
        <row r="541">
          <cell r="A541" t="str">
            <v>JOSELITO CARRASCO HEREDIA</v>
          </cell>
          <cell r="B541" t="str">
            <v>02000133815</v>
          </cell>
          <cell r="C541">
            <v>22000</v>
          </cell>
        </row>
        <row r="542">
          <cell r="A542" t="str">
            <v>JOSELYN CUEVAS PERALTA</v>
          </cell>
          <cell r="B542" t="str">
            <v>40225267521</v>
          </cell>
          <cell r="C542">
            <v>15000</v>
          </cell>
        </row>
        <row r="543">
          <cell r="A543" t="str">
            <v>JOZSEF IMRE KOVACS MALDONADO</v>
          </cell>
          <cell r="B543" t="str">
            <v>40210251902</v>
          </cell>
          <cell r="C543">
            <v>50000</v>
          </cell>
          <cell r="D543">
            <v>1435</v>
          </cell>
          <cell r="E543">
            <v>1520</v>
          </cell>
          <cell r="F543">
            <v>1854</v>
          </cell>
        </row>
        <row r="544">
          <cell r="A544" t="str">
            <v>JUAN ABRAHAM CUEVAS SANCHEZ</v>
          </cell>
          <cell r="B544" t="str">
            <v>00113129506</v>
          </cell>
          <cell r="C544">
            <v>110000</v>
          </cell>
          <cell r="D544">
            <v>3157</v>
          </cell>
          <cell r="E544">
            <v>3344</v>
          </cell>
          <cell r="F544">
            <v>13497.73</v>
          </cell>
        </row>
        <row r="545">
          <cell r="A545" t="str">
            <v>JUAN ALBERTO ROJAS MARTINEZ</v>
          </cell>
          <cell r="B545" t="str">
            <v>00116892811</v>
          </cell>
          <cell r="C545">
            <v>30000</v>
          </cell>
          <cell r="D545">
            <v>861</v>
          </cell>
          <cell r="E545">
            <v>912</v>
          </cell>
        </row>
        <row r="546">
          <cell r="A546" t="str">
            <v>JUAN ANTONIO BELIARD</v>
          </cell>
          <cell r="B546" t="str">
            <v>00113412753</v>
          </cell>
          <cell r="C546">
            <v>30000</v>
          </cell>
          <cell r="D546">
            <v>861</v>
          </cell>
          <cell r="E546">
            <v>912</v>
          </cell>
        </row>
        <row r="547">
          <cell r="A547" t="str">
            <v>JUAN ANTONIO VALDEZ</v>
          </cell>
          <cell r="B547" t="str">
            <v>40227098346</v>
          </cell>
          <cell r="C547">
            <v>30000</v>
          </cell>
          <cell r="D547">
            <v>861</v>
          </cell>
          <cell r="E547">
            <v>912</v>
          </cell>
        </row>
        <row r="548">
          <cell r="A548" t="str">
            <v>JUAN BELMIN RODRIGUEZ GARCIA</v>
          </cell>
          <cell r="B548" t="str">
            <v>08200227612</v>
          </cell>
          <cell r="C548">
            <v>55000</v>
          </cell>
          <cell r="D548">
            <v>1578.5</v>
          </cell>
          <cell r="E548">
            <v>1672</v>
          </cell>
          <cell r="F548">
            <v>2559.6799999999998</v>
          </cell>
        </row>
        <row r="549">
          <cell r="A549" t="str">
            <v>JUAN CARLOS DE JESUS FRANCO TRINIDAD</v>
          </cell>
          <cell r="B549" t="str">
            <v>00104658489</v>
          </cell>
          <cell r="C549">
            <v>40000</v>
          </cell>
          <cell r="D549">
            <v>1148</v>
          </cell>
          <cell r="E549">
            <v>1216</v>
          </cell>
          <cell r="F549">
            <v>442.65</v>
          </cell>
        </row>
        <row r="550">
          <cell r="A550" t="str">
            <v>JUAN CARLOS RAMIREZ FERNANDEZ</v>
          </cell>
          <cell r="B550" t="str">
            <v>40224617056</v>
          </cell>
          <cell r="C550">
            <v>145000</v>
          </cell>
          <cell r="D550">
            <v>4161.5</v>
          </cell>
          <cell r="E550">
            <v>4408</v>
          </cell>
          <cell r="F550">
            <v>1624.95</v>
          </cell>
        </row>
        <row r="551">
          <cell r="A551" t="str">
            <v>JUAN CRISTINO TORRES</v>
          </cell>
          <cell r="B551" t="str">
            <v>00105850069</v>
          </cell>
          <cell r="C551">
            <v>80000</v>
          </cell>
          <cell r="D551">
            <v>2296</v>
          </cell>
          <cell r="E551">
            <v>2432</v>
          </cell>
          <cell r="F551">
            <v>7400.87</v>
          </cell>
        </row>
        <row r="552">
          <cell r="A552" t="str">
            <v>JUAN EVANGELISTA FIGUEROA BERROA</v>
          </cell>
          <cell r="B552" t="str">
            <v>00108528373</v>
          </cell>
          <cell r="C552">
            <v>42000</v>
          </cell>
          <cell r="D552">
            <v>1205.4000000000001</v>
          </cell>
          <cell r="E552">
            <v>1276.8</v>
          </cell>
          <cell r="F552">
            <v>724.92</v>
          </cell>
        </row>
        <row r="553">
          <cell r="A553" t="str">
            <v>JUAN FERNANDO RODRIGUEZ PICHARDO</v>
          </cell>
          <cell r="B553" t="str">
            <v>03700816709</v>
          </cell>
          <cell r="C553">
            <v>50000</v>
          </cell>
          <cell r="D553">
            <v>1435</v>
          </cell>
          <cell r="E553">
            <v>1520</v>
          </cell>
          <cell r="F553">
            <v>1854</v>
          </cell>
        </row>
        <row r="554">
          <cell r="A554" t="str">
            <v>JUAN FRANCISCO CASTRO MOJICA</v>
          </cell>
          <cell r="B554" t="str">
            <v>09300195816</v>
          </cell>
          <cell r="C554">
            <v>100000</v>
          </cell>
          <cell r="D554">
            <v>2870</v>
          </cell>
          <cell r="E554">
            <v>3040</v>
          </cell>
          <cell r="F554">
            <v>12105.37</v>
          </cell>
        </row>
        <row r="555">
          <cell r="A555" t="str">
            <v>JUAN FRANCISCO FRANCISCO YEPEZ</v>
          </cell>
          <cell r="B555" t="str">
            <v>04900622632</v>
          </cell>
          <cell r="C555">
            <v>20000</v>
          </cell>
          <cell r="D555">
            <v>574</v>
          </cell>
          <cell r="E555">
            <v>608</v>
          </cell>
        </row>
        <row r="556">
          <cell r="A556" t="str">
            <v>JUAN GREGORIO PEREZ DE LEON</v>
          </cell>
          <cell r="B556" t="str">
            <v>01201193024</v>
          </cell>
          <cell r="C556">
            <v>25000</v>
          </cell>
          <cell r="D556">
            <v>717.5</v>
          </cell>
          <cell r="E556">
            <v>760</v>
          </cell>
        </row>
        <row r="557">
          <cell r="A557" t="str">
            <v>JUAN ISIDRO FERNANDEZ ABREU</v>
          </cell>
          <cell r="B557" t="str">
            <v>11800026681</v>
          </cell>
          <cell r="C557">
            <v>10000</v>
          </cell>
          <cell r="D557">
            <v>287</v>
          </cell>
          <cell r="E557">
            <v>304</v>
          </cell>
        </row>
        <row r="558">
          <cell r="A558" t="str">
            <v>JUAN ISIDRO MONTERO MONTERO</v>
          </cell>
          <cell r="B558" t="str">
            <v>00115720799</v>
          </cell>
          <cell r="C558">
            <v>30000</v>
          </cell>
          <cell r="D558">
            <v>861</v>
          </cell>
          <cell r="E558">
            <v>912</v>
          </cell>
        </row>
        <row r="559">
          <cell r="A559" t="str">
            <v>JUAN JAEL TUCENT MANZUETA</v>
          </cell>
          <cell r="B559" t="str">
            <v>22500245000</v>
          </cell>
          <cell r="C559">
            <v>110000</v>
          </cell>
          <cell r="D559">
            <v>3157</v>
          </cell>
          <cell r="E559">
            <v>3344</v>
          </cell>
          <cell r="F559">
            <v>14457.62</v>
          </cell>
        </row>
        <row r="560">
          <cell r="A560" t="str">
            <v>JUAN JOSE NICOLAS RODRIGUEZ CACERES</v>
          </cell>
          <cell r="B560" t="str">
            <v>04900299951</v>
          </cell>
          <cell r="C560">
            <v>135000</v>
          </cell>
          <cell r="D560">
            <v>3874.5</v>
          </cell>
          <cell r="E560">
            <v>4104</v>
          </cell>
          <cell r="F560">
            <v>20338.240000000002</v>
          </cell>
        </row>
        <row r="561">
          <cell r="A561" t="str">
            <v>JUAN JOSE POLANCO LEONARDO</v>
          </cell>
          <cell r="B561" t="str">
            <v>22301076018</v>
          </cell>
          <cell r="C561">
            <v>55000</v>
          </cell>
          <cell r="D561">
            <v>1578.5</v>
          </cell>
          <cell r="E561">
            <v>1672</v>
          </cell>
          <cell r="F561">
            <v>2559.6799999999998</v>
          </cell>
        </row>
        <row r="562">
          <cell r="A562" t="str">
            <v>JUAN JOSE RICHARD MENDOZA</v>
          </cell>
          <cell r="B562" t="str">
            <v>03701032884</v>
          </cell>
          <cell r="C562">
            <v>40000</v>
          </cell>
          <cell r="D562">
            <v>1148</v>
          </cell>
          <cell r="E562">
            <v>1216</v>
          </cell>
          <cell r="F562">
            <v>442.65</v>
          </cell>
        </row>
        <row r="563">
          <cell r="A563" t="str">
            <v>JUAN JOSE SANTOS JIMENEZ</v>
          </cell>
          <cell r="B563" t="str">
            <v>09400200805</v>
          </cell>
          <cell r="C563">
            <v>80000</v>
          </cell>
          <cell r="D563">
            <v>2296</v>
          </cell>
          <cell r="E563">
            <v>2432</v>
          </cell>
          <cell r="F563">
            <v>7400.87</v>
          </cell>
        </row>
        <row r="564">
          <cell r="A564" t="str">
            <v>JUAN MANUEL ORTIZ DIAZ</v>
          </cell>
          <cell r="B564" t="str">
            <v>01300285994</v>
          </cell>
          <cell r="C564">
            <v>50000</v>
          </cell>
          <cell r="D564">
            <v>1435</v>
          </cell>
          <cell r="E564">
            <v>1520</v>
          </cell>
          <cell r="F564">
            <v>1854</v>
          </cell>
        </row>
        <row r="565">
          <cell r="A565" t="str">
            <v>JUAN MEJIA VENTURA</v>
          </cell>
          <cell r="B565" t="str">
            <v>03104976802</v>
          </cell>
          <cell r="C565">
            <v>100000</v>
          </cell>
          <cell r="D565">
            <v>2870</v>
          </cell>
          <cell r="E565">
            <v>3040</v>
          </cell>
          <cell r="F565">
            <v>12105.37</v>
          </cell>
        </row>
        <row r="566">
          <cell r="A566" t="str">
            <v>JUAN PABLO ROA</v>
          </cell>
          <cell r="B566" t="str">
            <v>00113446009</v>
          </cell>
          <cell r="C566">
            <v>30000</v>
          </cell>
          <cell r="D566">
            <v>861</v>
          </cell>
          <cell r="E566">
            <v>912</v>
          </cell>
        </row>
        <row r="567">
          <cell r="A567" t="str">
            <v>JUAN PEREZ ENCARNACION</v>
          </cell>
          <cell r="B567" t="str">
            <v>02100063318</v>
          </cell>
          <cell r="C567">
            <v>44500</v>
          </cell>
          <cell r="F567">
            <v>1472.25</v>
          </cell>
        </row>
        <row r="568">
          <cell r="A568" t="str">
            <v>JUANA DANCARLY TAVAREZ PEÑA</v>
          </cell>
          <cell r="B568" t="str">
            <v>00114080385</v>
          </cell>
          <cell r="C568">
            <v>80000</v>
          </cell>
          <cell r="D568">
            <v>2296</v>
          </cell>
          <cell r="E568">
            <v>2432</v>
          </cell>
          <cell r="F568">
            <v>7400.87</v>
          </cell>
        </row>
        <row r="569">
          <cell r="A569" t="str">
            <v>JUANA DE PAULA OZUNA</v>
          </cell>
          <cell r="B569" t="str">
            <v>00113818389</v>
          </cell>
          <cell r="C569">
            <v>30000</v>
          </cell>
          <cell r="D569">
            <v>861</v>
          </cell>
          <cell r="E569">
            <v>912</v>
          </cell>
        </row>
        <row r="570">
          <cell r="A570" t="str">
            <v>JUANA ELCIDA MARTINEZ</v>
          </cell>
          <cell r="B570" t="str">
            <v>00106046212</v>
          </cell>
          <cell r="C570">
            <v>30000</v>
          </cell>
          <cell r="D570">
            <v>861</v>
          </cell>
          <cell r="E570">
            <v>912</v>
          </cell>
        </row>
        <row r="571">
          <cell r="A571" t="str">
            <v>JUANA MARIA GIRON DE JESUS</v>
          </cell>
          <cell r="B571" t="str">
            <v>22500248004</v>
          </cell>
          <cell r="C571">
            <v>30000</v>
          </cell>
          <cell r="D571">
            <v>861</v>
          </cell>
          <cell r="E571">
            <v>912</v>
          </cell>
        </row>
        <row r="572">
          <cell r="A572" t="str">
            <v>JUANA MERCEDES PERPETUA AMPARO</v>
          </cell>
          <cell r="B572" t="str">
            <v>04900382039</v>
          </cell>
          <cell r="C572">
            <v>25000</v>
          </cell>
          <cell r="D572">
            <v>717.5</v>
          </cell>
          <cell r="E572">
            <v>760</v>
          </cell>
        </row>
        <row r="573">
          <cell r="A573" t="str">
            <v>JUANA ROSALIA LORENZO QUEZADA</v>
          </cell>
          <cell r="B573" t="str">
            <v>40223307824</v>
          </cell>
          <cell r="C573">
            <v>135000</v>
          </cell>
          <cell r="D573">
            <v>3874.5</v>
          </cell>
          <cell r="E573">
            <v>4104</v>
          </cell>
          <cell r="F573">
            <v>19858.3</v>
          </cell>
        </row>
        <row r="574">
          <cell r="A574" t="str">
            <v>JUANITO ENCARNACION MONTERO</v>
          </cell>
          <cell r="B574" t="str">
            <v>00103562419</v>
          </cell>
          <cell r="C574">
            <v>30000</v>
          </cell>
          <cell r="D574">
            <v>861</v>
          </cell>
          <cell r="E574">
            <v>912</v>
          </cell>
        </row>
        <row r="575">
          <cell r="A575" t="str">
            <v>JULIA ALEXANDRA GONZALEZ LOPEZ</v>
          </cell>
          <cell r="B575" t="str">
            <v>40224862702</v>
          </cell>
          <cell r="C575">
            <v>75000</v>
          </cell>
          <cell r="D575">
            <v>2152.5</v>
          </cell>
          <cell r="E575">
            <v>2280</v>
          </cell>
          <cell r="F575">
            <v>6309.38</v>
          </cell>
        </row>
        <row r="576">
          <cell r="A576" t="str">
            <v>JULIA BERROA SANTIAGO</v>
          </cell>
          <cell r="B576" t="str">
            <v>00116178310</v>
          </cell>
          <cell r="C576">
            <v>50000</v>
          </cell>
          <cell r="D576">
            <v>1435</v>
          </cell>
          <cell r="E576">
            <v>1520</v>
          </cell>
          <cell r="F576">
            <v>1854</v>
          </cell>
        </row>
        <row r="577">
          <cell r="A577" t="str">
            <v>JULIA KARINA VALDEZ DUVERGE</v>
          </cell>
          <cell r="B577" t="str">
            <v>00118202555</v>
          </cell>
          <cell r="C577">
            <v>85000</v>
          </cell>
          <cell r="D577">
            <v>2439.5</v>
          </cell>
          <cell r="E577">
            <v>2584</v>
          </cell>
          <cell r="F577">
            <v>8576.99</v>
          </cell>
        </row>
        <row r="578">
          <cell r="A578" t="str">
            <v>JULIAN CARMONA RAMIREZ</v>
          </cell>
          <cell r="B578" t="str">
            <v>00111954772</v>
          </cell>
          <cell r="C578">
            <v>20900</v>
          </cell>
        </row>
        <row r="579">
          <cell r="A579" t="str">
            <v>JULIO ALBERTO CASTILLO RODRIGUEZ</v>
          </cell>
          <cell r="B579" t="str">
            <v>00101488328</v>
          </cell>
          <cell r="C579">
            <v>80000</v>
          </cell>
          <cell r="D579">
            <v>2296</v>
          </cell>
          <cell r="E579">
            <v>2432</v>
          </cell>
          <cell r="F579">
            <v>7400.87</v>
          </cell>
        </row>
        <row r="580">
          <cell r="A580" t="str">
            <v>JULIO ALBERTO JEREZ MENA</v>
          </cell>
          <cell r="B580" t="str">
            <v>04900348519</v>
          </cell>
          <cell r="C580">
            <v>80000</v>
          </cell>
          <cell r="D580">
            <v>2296</v>
          </cell>
          <cell r="E580">
            <v>2432</v>
          </cell>
          <cell r="F580">
            <v>7400.87</v>
          </cell>
        </row>
        <row r="581">
          <cell r="A581" t="str">
            <v>JULIO ANIBAL MARTINEZ DE LEON</v>
          </cell>
          <cell r="B581" t="str">
            <v>00117224352</v>
          </cell>
          <cell r="C581">
            <v>22000</v>
          </cell>
        </row>
        <row r="582">
          <cell r="A582" t="str">
            <v>JULIO OZUNA DE JESUS</v>
          </cell>
          <cell r="B582" t="str">
            <v>00105419527</v>
          </cell>
          <cell r="C582">
            <v>50000</v>
          </cell>
          <cell r="D582">
            <v>1435</v>
          </cell>
          <cell r="E582">
            <v>1520</v>
          </cell>
          <cell r="F582">
            <v>1854</v>
          </cell>
        </row>
        <row r="583">
          <cell r="A583" t="str">
            <v>JULISSA MATOS LEON</v>
          </cell>
          <cell r="B583" t="str">
            <v>22300242876</v>
          </cell>
          <cell r="C583">
            <v>145000</v>
          </cell>
          <cell r="D583">
            <v>4161.5</v>
          </cell>
          <cell r="E583">
            <v>4408</v>
          </cell>
          <cell r="F583">
            <v>21786.41</v>
          </cell>
        </row>
        <row r="584">
          <cell r="A584" t="str">
            <v>JUNIOR ANTONIO TRINIDAD BATISTA</v>
          </cell>
          <cell r="B584" t="str">
            <v>00111756631</v>
          </cell>
          <cell r="C584">
            <v>20000</v>
          </cell>
        </row>
        <row r="585">
          <cell r="A585" t="str">
            <v>JUNIOR VLADIMIR ROSA</v>
          </cell>
          <cell r="B585" t="str">
            <v>00113750160</v>
          </cell>
          <cell r="C585">
            <v>50000</v>
          </cell>
          <cell r="D585">
            <v>1435</v>
          </cell>
          <cell r="E585">
            <v>1520</v>
          </cell>
          <cell r="F585">
            <v>1854</v>
          </cell>
        </row>
        <row r="586">
          <cell r="A586" t="str">
            <v>JUSTO REYES LORENZO</v>
          </cell>
          <cell r="B586" t="str">
            <v>00111806253</v>
          </cell>
          <cell r="C586">
            <v>45000</v>
          </cell>
          <cell r="F586">
            <v>1547.25</v>
          </cell>
        </row>
        <row r="587">
          <cell r="A587" t="str">
            <v>JUVENAL LORENZO LIRANZO</v>
          </cell>
          <cell r="B587" t="str">
            <v>01600002248</v>
          </cell>
          <cell r="C587">
            <v>85000</v>
          </cell>
          <cell r="D587">
            <v>2439.5</v>
          </cell>
          <cell r="E587">
            <v>2584</v>
          </cell>
          <cell r="F587">
            <v>8576.99</v>
          </cell>
        </row>
        <row r="588">
          <cell r="A588" t="str">
            <v>JUVENAR LAGRANJE MONTERO</v>
          </cell>
          <cell r="B588" t="str">
            <v>10800070129</v>
          </cell>
          <cell r="C588">
            <v>25000</v>
          </cell>
        </row>
        <row r="589">
          <cell r="A589" t="str">
            <v>KATHERINE MARIA DEL VALLE SANCHEZ</v>
          </cell>
          <cell r="B589" t="str">
            <v>00107905358</v>
          </cell>
          <cell r="C589">
            <v>70000</v>
          </cell>
          <cell r="D589">
            <v>2009</v>
          </cell>
          <cell r="E589">
            <v>2128</v>
          </cell>
          <cell r="F589">
            <v>5368.48</v>
          </cell>
        </row>
        <row r="590">
          <cell r="A590" t="str">
            <v>KATIUSKA NAIRE ESTEVEZ GARRIDO</v>
          </cell>
          <cell r="B590" t="str">
            <v>22400423608</v>
          </cell>
          <cell r="C590">
            <v>85000</v>
          </cell>
          <cell r="D590">
            <v>2439.5</v>
          </cell>
          <cell r="E590">
            <v>2584</v>
          </cell>
        </row>
        <row r="591">
          <cell r="A591" t="str">
            <v>KEIDY MERCEDES DE LEON BELTRE</v>
          </cell>
          <cell r="B591" t="str">
            <v>01000870988</v>
          </cell>
          <cell r="C591">
            <v>50000</v>
          </cell>
          <cell r="D591">
            <v>1435</v>
          </cell>
          <cell r="E591">
            <v>1520</v>
          </cell>
          <cell r="F591">
            <v>1854</v>
          </cell>
        </row>
        <row r="592">
          <cell r="A592" t="str">
            <v>KEINY SOLAINI GUZMAN MANZUETA</v>
          </cell>
          <cell r="B592" t="str">
            <v>22500709401</v>
          </cell>
          <cell r="C592">
            <v>35000</v>
          </cell>
          <cell r="D592">
            <v>1004.5</v>
          </cell>
          <cell r="E592">
            <v>1064</v>
          </cell>
        </row>
        <row r="593">
          <cell r="A593" t="str">
            <v>KEISY CABRERA LEBRON</v>
          </cell>
          <cell r="B593" t="str">
            <v>07600231356</v>
          </cell>
          <cell r="C593">
            <v>65000</v>
          </cell>
          <cell r="D593">
            <v>1865.5</v>
          </cell>
          <cell r="E593">
            <v>1976</v>
          </cell>
          <cell r="F593">
            <v>4427.58</v>
          </cell>
        </row>
        <row r="594">
          <cell r="A594" t="str">
            <v>KELVIN DISLA SURIEL</v>
          </cell>
          <cell r="B594" t="str">
            <v>04900867369</v>
          </cell>
          <cell r="C594">
            <v>18000</v>
          </cell>
        </row>
        <row r="595">
          <cell r="A595" t="str">
            <v>KELVIN JOEL VIDAL ENCARNACION</v>
          </cell>
          <cell r="B595" t="str">
            <v>40213348507</v>
          </cell>
          <cell r="C595">
            <v>42000</v>
          </cell>
          <cell r="D595">
            <v>1205.4000000000001</v>
          </cell>
          <cell r="E595">
            <v>1276.8</v>
          </cell>
          <cell r="F595">
            <v>724.92</v>
          </cell>
        </row>
        <row r="596">
          <cell r="A596" t="str">
            <v>KELVIN MATIAS CUEVAS</v>
          </cell>
          <cell r="B596" t="str">
            <v>00118433242</v>
          </cell>
          <cell r="C596">
            <v>70000</v>
          </cell>
          <cell r="D596">
            <v>2009</v>
          </cell>
          <cell r="E596">
            <v>2128</v>
          </cell>
          <cell r="F596">
            <v>5368.48</v>
          </cell>
        </row>
        <row r="597">
          <cell r="A597" t="str">
            <v>KELVIN MENDEZ</v>
          </cell>
          <cell r="B597" t="str">
            <v>02200312243</v>
          </cell>
          <cell r="C597">
            <v>30000</v>
          </cell>
          <cell r="D597">
            <v>861</v>
          </cell>
          <cell r="E597">
            <v>912</v>
          </cell>
        </row>
        <row r="598">
          <cell r="A598" t="str">
            <v>KENDYS ISRAEL TORRES FRANCO</v>
          </cell>
          <cell r="B598" t="str">
            <v>00201305117</v>
          </cell>
          <cell r="C598">
            <v>85000</v>
          </cell>
          <cell r="D598">
            <v>2439.5</v>
          </cell>
          <cell r="E598">
            <v>2584</v>
          </cell>
          <cell r="F598">
            <v>8576.99</v>
          </cell>
        </row>
        <row r="599">
          <cell r="A599" t="str">
            <v>KENIA ELIZABEHT MARTINEZ HEREDIA</v>
          </cell>
          <cell r="B599" t="str">
            <v>00116304544</v>
          </cell>
          <cell r="C599">
            <v>42000</v>
          </cell>
          <cell r="D599">
            <v>1205.4000000000001</v>
          </cell>
          <cell r="E599">
            <v>1276.8</v>
          </cell>
          <cell r="F599">
            <v>724.92</v>
          </cell>
        </row>
        <row r="600">
          <cell r="A600" t="str">
            <v>KENNEDY JHONATAN LUNA RODRIGUEZ</v>
          </cell>
          <cell r="B600" t="str">
            <v>00116826744</v>
          </cell>
          <cell r="C600">
            <v>130000</v>
          </cell>
          <cell r="F600">
            <v>21082.87</v>
          </cell>
        </row>
        <row r="601">
          <cell r="A601" t="str">
            <v>KENYA ARACELIS MERCEDES HERNANDEZ</v>
          </cell>
          <cell r="B601" t="str">
            <v>00106170228</v>
          </cell>
          <cell r="C601">
            <v>185000</v>
          </cell>
          <cell r="D601">
            <v>5309.5</v>
          </cell>
          <cell r="E601">
            <v>5624</v>
          </cell>
          <cell r="F601">
            <v>31139.599999999999</v>
          </cell>
        </row>
        <row r="602">
          <cell r="A602" t="str">
            <v>KEYLA PRISCILA BELTRE SANTOS</v>
          </cell>
          <cell r="B602" t="str">
            <v>40221847219</v>
          </cell>
          <cell r="C602">
            <v>55000</v>
          </cell>
          <cell r="D602">
            <v>1578.5</v>
          </cell>
          <cell r="E602">
            <v>1672</v>
          </cell>
          <cell r="F602">
            <v>2559.6799999999998</v>
          </cell>
        </row>
        <row r="603">
          <cell r="A603" t="str">
            <v>KEYRON FIGUEROA GUICHARDO</v>
          </cell>
          <cell r="B603" t="str">
            <v>40224243572</v>
          </cell>
          <cell r="C603">
            <v>80000</v>
          </cell>
          <cell r="D603">
            <v>2296</v>
          </cell>
          <cell r="E603">
            <v>2432</v>
          </cell>
          <cell r="F603">
            <v>7400.87</v>
          </cell>
        </row>
        <row r="604">
          <cell r="A604" t="str">
            <v>KIARABEL GENAO ALVAREZ</v>
          </cell>
          <cell r="B604" t="str">
            <v>40222446144</v>
          </cell>
          <cell r="C604">
            <v>70000</v>
          </cell>
          <cell r="D604">
            <v>2009</v>
          </cell>
          <cell r="E604">
            <v>2128</v>
          </cell>
        </row>
        <row r="605">
          <cell r="A605" t="str">
            <v>KIRSIS MARISOL SANTIAGO NIN</v>
          </cell>
          <cell r="B605" t="str">
            <v>00117580902</v>
          </cell>
          <cell r="C605">
            <v>200000</v>
          </cell>
          <cell r="D605">
            <v>5740</v>
          </cell>
          <cell r="E605">
            <v>6080</v>
          </cell>
          <cell r="F605">
            <v>35627.870000000003</v>
          </cell>
        </row>
        <row r="606">
          <cell r="A606" t="str">
            <v>KIRSSIS PATRICIA FERRERAS PEREZ</v>
          </cell>
          <cell r="B606" t="str">
            <v>00111556478</v>
          </cell>
          <cell r="C606">
            <v>70000</v>
          </cell>
          <cell r="D606">
            <v>2009</v>
          </cell>
          <cell r="E606">
            <v>2128</v>
          </cell>
        </row>
        <row r="607">
          <cell r="A607" t="str">
            <v>LAHIRI QUIQUIRLI PAULINO PICHARDO</v>
          </cell>
          <cell r="B607" t="str">
            <v>00119128510</v>
          </cell>
          <cell r="C607">
            <v>80000</v>
          </cell>
          <cell r="D607">
            <v>2296</v>
          </cell>
          <cell r="E607">
            <v>2432</v>
          </cell>
        </row>
        <row r="608">
          <cell r="A608" t="str">
            <v>LAURA CRISTINA BREA CORDERO</v>
          </cell>
          <cell r="B608" t="str">
            <v>40212893909</v>
          </cell>
          <cell r="C608">
            <v>150000</v>
          </cell>
          <cell r="D608">
            <v>4305</v>
          </cell>
          <cell r="E608">
            <v>4560</v>
          </cell>
          <cell r="F608">
            <v>23866.62</v>
          </cell>
        </row>
        <row r="609">
          <cell r="A609" t="str">
            <v>LAURA VICTORIA TAVERAS ALVAREZ</v>
          </cell>
          <cell r="B609" t="str">
            <v>22500601145</v>
          </cell>
          <cell r="C609">
            <v>50000</v>
          </cell>
          <cell r="D609">
            <v>1435</v>
          </cell>
          <cell r="E609">
            <v>1520</v>
          </cell>
          <cell r="F609">
            <v>1854</v>
          </cell>
        </row>
        <row r="610">
          <cell r="A610" t="str">
            <v>LAUREN MAITE JIMENEZ ESCALANTE</v>
          </cell>
          <cell r="B610" t="str">
            <v>40233701016</v>
          </cell>
          <cell r="C610">
            <v>55000</v>
          </cell>
          <cell r="D610">
            <v>1578.5</v>
          </cell>
          <cell r="E610">
            <v>1672</v>
          </cell>
          <cell r="F610">
            <v>2559.6799999999998</v>
          </cell>
        </row>
        <row r="611">
          <cell r="A611" t="str">
            <v>LEANDY MONTERO DE LOS SANTOS</v>
          </cell>
          <cell r="B611" t="str">
            <v>01400183495</v>
          </cell>
          <cell r="C611">
            <v>35000</v>
          </cell>
          <cell r="F611">
            <v>47.25</v>
          </cell>
        </row>
        <row r="612">
          <cell r="A612" t="str">
            <v>LENCHY CRISTIAN VARGAS ARISTY</v>
          </cell>
          <cell r="B612" t="str">
            <v>40212295311</v>
          </cell>
          <cell r="C612">
            <v>50000</v>
          </cell>
          <cell r="D612">
            <v>1435</v>
          </cell>
          <cell r="E612">
            <v>1520</v>
          </cell>
          <cell r="F612">
            <v>1854</v>
          </cell>
        </row>
        <row r="613">
          <cell r="A613" t="str">
            <v>LENCY LISBETH ALMONTE ALCANTARA</v>
          </cell>
          <cell r="B613" t="str">
            <v>40234333447</v>
          </cell>
          <cell r="C613">
            <v>60000</v>
          </cell>
          <cell r="D613">
            <v>1722</v>
          </cell>
          <cell r="E613">
            <v>1824</v>
          </cell>
        </row>
        <row r="614">
          <cell r="A614" t="str">
            <v>LENIN GREY MELO GUTIERREZ</v>
          </cell>
          <cell r="B614" t="str">
            <v>00118173020</v>
          </cell>
          <cell r="C614">
            <v>100000</v>
          </cell>
          <cell r="D614">
            <v>2870</v>
          </cell>
          <cell r="E614">
            <v>3040</v>
          </cell>
          <cell r="F614">
            <v>11625.42</v>
          </cell>
        </row>
        <row r="615">
          <cell r="A615" t="str">
            <v>LENNYS MARIA MELLA ROSARIO DE GUZMAN</v>
          </cell>
          <cell r="B615" t="str">
            <v>00111930541</v>
          </cell>
          <cell r="C615">
            <v>18000</v>
          </cell>
        </row>
        <row r="616">
          <cell r="A616" t="str">
            <v>LEONARDO FRANCISCO MEJIA ALCANTARA</v>
          </cell>
          <cell r="B616" t="str">
            <v>00800016743</v>
          </cell>
          <cell r="C616">
            <v>50000</v>
          </cell>
          <cell r="D616">
            <v>1435</v>
          </cell>
          <cell r="E616">
            <v>1520</v>
          </cell>
          <cell r="F616">
            <v>1854</v>
          </cell>
        </row>
        <row r="617">
          <cell r="A617" t="str">
            <v>LEONARDO RAYMUNDO VASQUEZ PEREZ</v>
          </cell>
          <cell r="B617" t="str">
            <v>40214509040</v>
          </cell>
          <cell r="C617">
            <v>35000</v>
          </cell>
          <cell r="D617">
            <v>1004.5</v>
          </cell>
          <cell r="E617">
            <v>1064</v>
          </cell>
        </row>
        <row r="618">
          <cell r="A618" t="str">
            <v>LEONEL JOHAN PEÑA SELMO</v>
          </cell>
          <cell r="B618" t="str">
            <v>40220561027</v>
          </cell>
          <cell r="C618">
            <v>50000</v>
          </cell>
          <cell r="D618">
            <v>1435</v>
          </cell>
          <cell r="E618">
            <v>1520</v>
          </cell>
          <cell r="F618">
            <v>1854</v>
          </cell>
        </row>
        <row r="619">
          <cell r="A619" t="str">
            <v>LEWIN BASILIO SANTANA</v>
          </cell>
          <cell r="B619" t="str">
            <v>09200170794</v>
          </cell>
          <cell r="C619">
            <v>65000</v>
          </cell>
          <cell r="D619">
            <v>1865.5</v>
          </cell>
          <cell r="E619">
            <v>1976</v>
          </cell>
          <cell r="F619">
            <v>4427.58</v>
          </cell>
        </row>
        <row r="620">
          <cell r="A620" t="str">
            <v>LEYDI LAURA SANCHEZ MATOS</v>
          </cell>
          <cell r="B620" t="str">
            <v>00116507617</v>
          </cell>
          <cell r="C620">
            <v>30000</v>
          </cell>
          <cell r="D620">
            <v>861</v>
          </cell>
          <cell r="E620">
            <v>912</v>
          </cell>
        </row>
        <row r="621">
          <cell r="A621" t="str">
            <v>LILA ROSARIO RODRIGUEZ DE BAEZ</v>
          </cell>
          <cell r="B621" t="str">
            <v>00111900056</v>
          </cell>
          <cell r="C621">
            <v>50000</v>
          </cell>
          <cell r="D621">
            <v>1435</v>
          </cell>
          <cell r="E621">
            <v>1520</v>
          </cell>
          <cell r="F621">
            <v>1854</v>
          </cell>
        </row>
        <row r="622">
          <cell r="A622" t="str">
            <v>LILIAN MERCEDES SEVERINO SERRANO</v>
          </cell>
          <cell r="B622" t="str">
            <v>00112026042</v>
          </cell>
          <cell r="C622">
            <v>25000</v>
          </cell>
        </row>
        <row r="623">
          <cell r="A623" t="str">
            <v>LILLIAN JOSELIN JIMENEZ VICENTE</v>
          </cell>
          <cell r="B623" t="str">
            <v>22400023473</v>
          </cell>
          <cell r="C623">
            <v>85000</v>
          </cell>
          <cell r="D623">
            <v>2439.5</v>
          </cell>
          <cell r="E623">
            <v>2584</v>
          </cell>
          <cell r="F623">
            <v>8576.99</v>
          </cell>
        </row>
        <row r="624">
          <cell r="A624" t="str">
            <v>LORRAINE ZOLESNIR YAPOR MOREL</v>
          </cell>
          <cell r="B624" t="str">
            <v>07100046783</v>
          </cell>
          <cell r="C624">
            <v>130000</v>
          </cell>
          <cell r="D624">
            <v>3731</v>
          </cell>
          <cell r="E624">
            <v>3952</v>
          </cell>
        </row>
        <row r="625">
          <cell r="A625" t="str">
            <v>LOURDES ELIZABETH GONZALEZ MEJIA</v>
          </cell>
          <cell r="B625" t="str">
            <v>40225440524</v>
          </cell>
          <cell r="C625">
            <v>75000</v>
          </cell>
          <cell r="D625">
            <v>2152.5</v>
          </cell>
          <cell r="E625">
            <v>2280</v>
          </cell>
          <cell r="F625">
            <v>6309.38</v>
          </cell>
        </row>
        <row r="626">
          <cell r="A626" t="str">
            <v>LOURDES LANTIGUA GARCIA</v>
          </cell>
          <cell r="B626" t="str">
            <v>00107953184</v>
          </cell>
          <cell r="C626">
            <v>50000</v>
          </cell>
          <cell r="D626">
            <v>1435</v>
          </cell>
          <cell r="E626">
            <v>1520</v>
          </cell>
          <cell r="F626">
            <v>1566.03</v>
          </cell>
        </row>
        <row r="627">
          <cell r="A627" t="str">
            <v>LUCECITA SANCHEZ ESPINAL</v>
          </cell>
          <cell r="B627" t="str">
            <v>00112740816</v>
          </cell>
          <cell r="C627">
            <v>42000</v>
          </cell>
          <cell r="D627">
            <v>1205.4000000000001</v>
          </cell>
          <cell r="E627">
            <v>1276.8</v>
          </cell>
          <cell r="F627">
            <v>724.92</v>
          </cell>
        </row>
        <row r="628">
          <cell r="A628" t="str">
            <v>LUCIA PINALES RODRIGUEZ</v>
          </cell>
          <cell r="B628" t="str">
            <v>00200463271</v>
          </cell>
          <cell r="C628">
            <v>30000</v>
          </cell>
          <cell r="D628">
            <v>861</v>
          </cell>
          <cell r="E628">
            <v>912</v>
          </cell>
        </row>
        <row r="629">
          <cell r="A629" t="str">
            <v>LUCIDANIA LINA MERCEDES</v>
          </cell>
          <cell r="B629" t="str">
            <v>22500315415</v>
          </cell>
          <cell r="C629">
            <v>80000</v>
          </cell>
          <cell r="D629">
            <v>2296</v>
          </cell>
          <cell r="E629">
            <v>2432</v>
          </cell>
          <cell r="F629">
            <v>7400.87</v>
          </cell>
        </row>
        <row r="630">
          <cell r="A630" t="str">
            <v>LUIS ALBERTO FELIZ RAMIREZ</v>
          </cell>
          <cell r="B630" t="str">
            <v>01000890010</v>
          </cell>
          <cell r="C630">
            <v>25000</v>
          </cell>
          <cell r="D630">
            <v>717.5</v>
          </cell>
          <cell r="E630">
            <v>760</v>
          </cell>
        </row>
        <row r="631">
          <cell r="A631" t="str">
            <v>LUIS ALBERTO MATOS CALZADO</v>
          </cell>
          <cell r="B631" t="str">
            <v>00117551432</v>
          </cell>
          <cell r="C631">
            <v>24000</v>
          </cell>
        </row>
        <row r="632">
          <cell r="A632" t="str">
            <v>LUIS ALFONSO NUÑEZ MATOS</v>
          </cell>
          <cell r="B632" t="str">
            <v>00114835127</v>
          </cell>
          <cell r="C632">
            <v>42000</v>
          </cell>
          <cell r="D632">
            <v>1205.4000000000001</v>
          </cell>
          <cell r="E632">
            <v>1276.8</v>
          </cell>
          <cell r="F632">
            <v>724.92</v>
          </cell>
        </row>
        <row r="633">
          <cell r="A633" t="str">
            <v>LUIS ANTONIO FERRERAS GARCIA</v>
          </cell>
          <cell r="B633" t="str">
            <v>15400006241</v>
          </cell>
          <cell r="C633">
            <v>15000</v>
          </cell>
        </row>
        <row r="634">
          <cell r="A634" t="str">
            <v>LUIS ANTONIO HERNANDEZ MATOS</v>
          </cell>
          <cell r="B634" t="str">
            <v>00100829035</v>
          </cell>
          <cell r="C634">
            <v>130000</v>
          </cell>
          <cell r="D634">
            <v>3731</v>
          </cell>
          <cell r="E634">
            <v>3952</v>
          </cell>
          <cell r="F634">
            <v>19162.12</v>
          </cell>
        </row>
        <row r="635">
          <cell r="A635" t="str">
            <v>LUIS CESARIO MARTINEZ MEJIA</v>
          </cell>
          <cell r="B635" t="str">
            <v>06900043842</v>
          </cell>
          <cell r="C635">
            <v>30000</v>
          </cell>
          <cell r="D635">
            <v>861</v>
          </cell>
          <cell r="E635">
            <v>912</v>
          </cell>
        </row>
        <row r="636">
          <cell r="A636" t="str">
            <v>LUIS DAVID RODRIGUEZ</v>
          </cell>
          <cell r="B636" t="str">
            <v>22301701060</v>
          </cell>
          <cell r="C636">
            <v>50000</v>
          </cell>
          <cell r="D636">
            <v>1435</v>
          </cell>
          <cell r="E636">
            <v>1520</v>
          </cell>
          <cell r="F636">
            <v>1854</v>
          </cell>
        </row>
        <row r="637">
          <cell r="A637" t="str">
            <v>LUIS EDUARDO SORIANO POLANCO</v>
          </cell>
          <cell r="B637" t="str">
            <v>09300471183</v>
          </cell>
          <cell r="C637">
            <v>50000</v>
          </cell>
          <cell r="D637">
            <v>1435</v>
          </cell>
          <cell r="E637">
            <v>1520</v>
          </cell>
          <cell r="F637">
            <v>1854</v>
          </cell>
        </row>
        <row r="638">
          <cell r="A638" t="str">
            <v>LUIS EMILIO GONZALEZ CALDERON</v>
          </cell>
          <cell r="B638" t="str">
            <v>00102878188</v>
          </cell>
          <cell r="C638">
            <v>30000</v>
          </cell>
          <cell r="D638">
            <v>861</v>
          </cell>
          <cell r="E638">
            <v>912</v>
          </cell>
        </row>
        <row r="639">
          <cell r="A639" t="str">
            <v>LUIS ENCARNACION</v>
          </cell>
          <cell r="B639" t="str">
            <v>01200419537</v>
          </cell>
          <cell r="C639">
            <v>42000</v>
          </cell>
          <cell r="D639">
            <v>1205.4000000000001</v>
          </cell>
          <cell r="E639">
            <v>1276.8</v>
          </cell>
          <cell r="F639">
            <v>724.92</v>
          </cell>
        </row>
        <row r="640">
          <cell r="A640" t="str">
            <v>LUIS FRANCISCO TORRES MANZUETA</v>
          </cell>
          <cell r="B640" t="str">
            <v>00101094324</v>
          </cell>
          <cell r="C640">
            <v>135000</v>
          </cell>
          <cell r="D640">
            <v>3874.5</v>
          </cell>
          <cell r="E640">
            <v>4104</v>
          </cell>
          <cell r="F640">
            <v>20338.240000000002</v>
          </cell>
        </row>
        <row r="641">
          <cell r="A641" t="str">
            <v>LUIS JORGE VARGAS GIL</v>
          </cell>
          <cell r="B641" t="str">
            <v>40220560540</v>
          </cell>
          <cell r="C641">
            <v>50000</v>
          </cell>
          <cell r="D641">
            <v>1435</v>
          </cell>
          <cell r="E641">
            <v>1520</v>
          </cell>
          <cell r="F641">
            <v>1854</v>
          </cell>
        </row>
        <row r="642">
          <cell r="A642" t="str">
            <v>LUIS JOSE QUIÑONES RODRIGUEZ</v>
          </cell>
          <cell r="B642" t="str">
            <v>00102108917</v>
          </cell>
          <cell r="C642">
            <v>185000</v>
          </cell>
          <cell r="D642">
            <v>5309.5</v>
          </cell>
          <cell r="E642">
            <v>5624</v>
          </cell>
          <cell r="F642">
            <v>32099.49</v>
          </cell>
        </row>
        <row r="643">
          <cell r="A643" t="str">
            <v>LUIS MANUEL FELIZ PEREZ</v>
          </cell>
          <cell r="B643" t="str">
            <v>00105610026</v>
          </cell>
          <cell r="C643">
            <v>30000</v>
          </cell>
          <cell r="D643">
            <v>861</v>
          </cell>
          <cell r="E643">
            <v>912</v>
          </cell>
        </row>
        <row r="644">
          <cell r="A644" t="str">
            <v>LUIS MEJIA SOLIS</v>
          </cell>
          <cell r="B644" t="str">
            <v>00108148156</v>
          </cell>
          <cell r="C644">
            <v>30000</v>
          </cell>
          <cell r="D644">
            <v>861</v>
          </cell>
          <cell r="E644">
            <v>912</v>
          </cell>
        </row>
        <row r="645">
          <cell r="A645" t="str">
            <v>LUIS POMPILIO FONDEUR MENDOZA</v>
          </cell>
          <cell r="B645" t="str">
            <v>03103062828</v>
          </cell>
          <cell r="C645">
            <v>100000</v>
          </cell>
          <cell r="D645">
            <v>2870</v>
          </cell>
          <cell r="E645">
            <v>3040</v>
          </cell>
          <cell r="F645">
            <v>12105.37</v>
          </cell>
        </row>
        <row r="646">
          <cell r="A646" t="str">
            <v>LUIS RAFAEL DIAZ GARCIA</v>
          </cell>
          <cell r="B646" t="str">
            <v>00116372004</v>
          </cell>
          <cell r="C646">
            <v>85000</v>
          </cell>
          <cell r="D646">
            <v>2439.5</v>
          </cell>
          <cell r="E646">
            <v>2584</v>
          </cell>
          <cell r="F646">
            <v>8576.99</v>
          </cell>
        </row>
        <row r="647">
          <cell r="A647" t="str">
            <v>LUISA MARIA RUIZ CRUZ</v>
          </cell>
          <cell r="B647" t="str">
            <v>05601644098</v>
          </cell>
          <cell r="C647">
            <v>18000</v>
          </cell>
        </row>
        <row r="648">
          <cell r="A648" t="str">
            <v>LUZ ATANY VASQUEZ MORONTA</v>
          </cell>
          <cell r="B648" t="str">
            <v>22500401090</v>
          </cell>
          <cell r="C648">
            <v>40000</v>
          </cell>
          <cell r="D648">
            <v>1148</v>
          </cell>
          <cell r="E648">
            <v>1216</v>
          </cell>
          <cell r="F648">
            <v>442.65</v>
          </cell>
        </row>
        <row r="649">
          <cell r="A649" t="str">
            <v>LUZ MARIA BELTRE RIVERA</v>
          </cell>
          <cell r="B649" t="str">
            <v>00103950531</v>
          </cell>
          <cell r="C649">
            <v>75000</v>
          </cell>
          <cell r="D649">
            <v>2152.5</v>
          </cell>
          <cell r="E649">
            <v>2280</v>
          </cell>
          <cell r="F649">
            <v>5157.51</v>
          </cell>
        </row>
        <row r="650">
          <cell r="A650" t="str">
            <v>LUZ MIREYA ALCANTARA PEREZ</v>
          </cell>
          <cell r="B650" t="str">
            <v>11000053915</v>
          </cell>
          <cell r="C650">
            <v>25000</v>
          </cell>
          <cell r="D650">
            <v>717.5</v>
          </cell>
          <cell r="E650">
            <v>760</v>
          </cell>
        </row>
        <row r="651">
          <cell r="A651" t="str">
            <v>MADELIN PERALTA LOPEZ</v>
          </cell>
          <cell r="B651" t="str">
            <v>22301300483</v>
          </cell>
          <cell r="C651">
            <v>70000</v>
          </cell>
          <cell r="D651">
            <v>2009</v>
          </cell>
          <cell r="E651">
            <v>2128</v>
          </cell>
          <cell r="F651">
            <v>5368.48</v>
          </cell>
        </row>
        <row r="652">
          <cell r="A652" t="str">
            <v>MAGGIUSKA MADELENE CAMILO MEJIA</v>
          </cell>
          <cell r="B652" t="str">
            <v>00114398613</v>
          </cell>
          <cell r="C652">
            <v>135000</v>
          </cell>
          <cell r="D652">
            <v>3874.5</v>
          </cell>
          <cell r="E652">
            <v>4104</v>
          </cell>
          <cell r="F652">
            <v>20338.240000000002</v>
          </cell>
        </row>
        <row r="653">
          <cell r="A653" t="str">
            <v>MAIBELIN YICAURIS CARRASCO MEDRANO</v>
          </cell>
          <cell r="B653" t="str">
            <v>06900097723</v>
          </cell>
          <cell r="C653">
            <v>25000</v>
          </cell>
          <cell r="D653">
            <v>717.5</v>
          </cell>
          <cell r="E653">
            <v>760</v>
          </cell>
        </row>
        <row r="654">
          <cell r="A654" t="str">
            <v>MAICOL ALEXANDER HEREDIA PEREZ</v>
          </cell>
          <cell r="B654" t="str">
            <v>40221188184</v>
          </cell>
          <cell r="C654">
            <v>30000</v>
          </cell>
          <cell r="D654">
            <v>861</v>
          </cell>
          <cell r="E654">
            <v>912</v>
          </cell>
        </row>
        <row r="655">
          <cell r="A655" t="str">
            <v>MAICOL JAVIER CABRERA VASQUEZ</v>
          </cell>
          <cell r="B655" t="str">
            <v>40229439183</v>
          </cell>
          <cell r="C655">
            <v>65000</v>
          </cell>
          <cell r="D655">
            <v>1865.5</v>
          </cell>
          <cell r="E655">
            <v>1976</v>
          </cell>
          <cell r="F655">
            <v>4427.58</v>
          </cell>
        </row>
        <row r="656">
          <cell r="A656" t="str">
            <v>MAIKEL ZABALA DIAZ</v>
          </cell>
          <cell r="B656" t="str">
            <v>01700232232</v>
          </cell>
          <cell r="C656">
            <v>35000</v>
          </cell>
          <cell r="D656">
            <v>1004.5</v>
          </cell>
          <cell r="E656">
            <v>1064</v>
          </cell>
        </row>
        <row r="657">
          <cell r="A657" t="str">
            <v>MAIKOL YEFERSON SEGURA FERRERAS</v>
          </cell>
          <cell r="B657" t="str">
            <v>40234506554</v>
          </cell>
          <cell r="C657">
            <v>42000</v>
          </cell>
          <cell r="D657">
            <v>1205.4000000000001</v>
          </cell>
          <cell r="E657">
            <v>1276.8</v>
          </cell>
          <cell r="F657">
            <v>724.92</v>
          </cell>
        </row>
        <row r="658">
          <cell r="A658" t="str">
            <v>MAIRELINE MAGDALENA RAMIREZ PEREZ</v>
          </cell>
          <cell r="B658" t="str">
            <v>40221648328</v>
          </cell>
          <cell r="C658">
            <v>50000</v>
          </cell>
          <cell r="D658">
            <v>1435</v>
          </cell>
          <cell r="E658">
            <v>1520</v>
          </cell>
          <cell r="F658">
            <v>1566.03</v>
          </cell>
        </row>
        <row r="659">
          <cell r="A659" t="str">
            <v>MANOLO DOTEL PIÑA</v>
          </cell>
          <cell r="B659" t="str">
            <v>00104820626</v>
          </cell>
          <cell r="C659">
            <v>70000</v>
          </cell>
          <cell r="D659">
            <v>2009</v>
          </cell>
          <cell r="E659">
            <v>2128</v>
          </cell>
          <cell r="F659">
            <v>5368.48</v>
          </cell>
        </row>
        <row r="660">
          <cell r="A660" t="str">
            <v>MANOLO GUEVARA MATOS</v>
          </cell>
          <cell r="B660" t="str">
            <v>01800269688</v>
          </cell>
          <cell r="C660">
            <v>35000</v>
          </cell>
          <cell r="D660">
            <v>1004.5</v>
          </cell>
          <cell r="E660">
            <v>1064</v>
          </cell>
        </row>
        <row r="661">
          <cell r="A661" t="str">
            <v>MANUEL DE JESUS RODRIGUEZ RAMOS</v>
          </cell>
          <cell r="B661" t="str">
            <v>03400357855</v>
          </cell>
          <cell r="C661">
            <v>18000</v>
          </cell>
        </row>
        <row r="662">
          <cell r="A662" t="str">
            <v>MANUEL DE JESUS SANCHEZ PEREZ</v>
          </cell>
          <cell r="B662" t="str">
            <v>04900013774</v>
          </cell>
          <cell r="C662">
            <v>30000</v>
          </cell>
          <cell r="D662">
            <v>861</v>
          </cell>
          <cell r="E662">
            <v>912</v>
          </cell>
        </row>
        <row r="663">
          <cell r="A663" t="str">
            <v>MANUEL ROBERTO LOPEZ SAN PABLO</v>
          </cell>
          <cell r="B663" t="str">
            <v>01800300046</v>
          </cell>
          <cell r="C663">
            <v>145000</v>
          </cell>
          <cell r="D663">
            <v>4161.5</v>
          </cell>
          <cell r="E663">
            <v>4408</v>
          </cell>
          <cell r="F663">
            <v>22210.55</v>
          </cell>
        </row>
        <row r="664">
          <cell r="A664" t="str">
            <v>MANUEL YAFREUDY SUDY DE LOS SANTOS</v>
          </cell>
          <cell r="B664" t="str">
            <v>00119405546</v>
          </cell>
          <cell r="C664">
            <v>42000</v>
          </cell>
          <cell r="D664">
            <v>1205.4000000000001</v>
          </cell>
          <cell r="E664">
            <v>1276.8</v>
          </cell>
          <cell r="F664">
            <v>724.92</v>
          </cell>
        </row>
        <row r="665">
          <cell r="A665" t="str">
            <v>MANUELA PEREZ FERNANDEZ</v>
          </cell>
          <cell r="B665" t="str">
            <v>04900766330</v>
          </cell>
          <cell r="C665">
            <v>30000</v>
          </cell>
          <cell r="D665">
            <v>861</v>
          </cell>
          <cell r="E665">
            <v>912</v>
          </cell>
        </row>
        <row r="666">
          <cell r="A666" t="str">
            <v>MARCELINO DE JESUS MORDAN</v>
          </cell>
          <cell r="B666" t="str">
            <v>00800076549</v>
          </cell>
          <cell r="C666">
            <v>90000</v>
          </cell>
          <cell r="D666">
            <v>2583</v>
          </cell>
          <cell r="E666">
            <v>2736</v>
          </cell>
          <cell r="F666">
            <v>9753.1200000000008</v>
          </cell>
        </row>
        <row r="667">
          <cell r="A667" t="str">
            <v>MARCELLE SAINT AMAND DE CASTRO</v>
          </cell>
          <cell r="B667" t="str">
            <v>00112196902</v>
          </cell>
          <cell r="C667">
            <v>75000</v>
          </cell>
          <cell r="D667">
            <v>2152.5</v>
          </cell>
          <cell r="E667">
            <v>2280</v>
          </cell>
        </row>
        <row r="668">
          <cell r="A668" t="str">
            <v>MARCIA ARIAS</v>
          </cell>
          <cell r="B668" t="str">
            <v>00109917427</v>
          </cell>
          <cell r="C668">
            <v>30000</v>
          </cell>
          <cell r="D668">
            <v>861</v>
          </cell>
          <cell r="E668">
            <v>912</v>
          </cell>
        </row>
        <row r="669">
          <cell r="A669" t="str">
            <v>MARCIA JOSEFINA OVALLES</v>
          </cell>
          <cell r="B669" t="str">
            <v>00105565014</v>
          </cell>
          <cell r="C669">
            <v>40000</v>
          </cell>
          <cell r="D669">
            <v>1148</v>
          </cell>
          <cell r="E669">
            <v>1216</v>
          </cell>
          <cell r="F669">
            <v>442.65</v>
          </cell>
        </row>
        <row r="670">
          <cell r="A670" t="str">
            <v>MARCOS RAMIREZ MENDEZ</v>
          </cell>
          <cell r="B670" t="str">
            <v>40245306242</v>
          </cell>
          <cell r="C670">
            <v>25000</v>
          </cell>
          <cell r="D670">
            <v>717.5</v>
          </cell>
          <cell r="E670">
            <v>760</v>
          </cell>
        </row>
        <row r="671">
          <cell r="A671" t="str">
            <v>MARCOS REYES HEREDIA</v>
          </cell>
          <cell r="B671" t="str">
            <v>40224169264</v>
          </cell>
          <cell r="C671">
            <v>60000</v>
          </cell>
          <cell r="D671">
            <v>1722</v>
          </cell>
          <cell r="E671">
            <v>1824</v>
          </cell>
          <cell r="F671">
            <v>3486.68</v>
          </cell>
        </row>
        <row r="672">
          <cell r="A672" t="str">
            <v>MARCOS SANTOS GERMAN MARTINEZ</v>
          </cell>
          <cell r="B672" t="str">
            <v>40221306380</v>
          </cell>
          <cell r="C672">
            <v>18000</v>
          </cell>
        </row>
        <row r="673">
          <cell r="A673" t="str">
            <v>MARGARITA ANTONIA CHELIN ORTIZ</v>
          </cell>
          <cell r="B673" t="str">
            <v>00107764532</v>
          </cell>
          <cell r="C673">
            <v>160000</v>
          </cell>
          <cell r="D673">
            <v>4592</v>
          </cell>
          <cell r="E673">
            <v>4864</v>
          </cell>
          <cell r="F673">
            <v>26218.87</v>
          </cell>
        </row>
        <row r="674">
          <cell r="A674" t="str">
            <v>MARGARO PEÑA CAPELLAN</v>
          </cell>
          <cell r="B674" t="str">
            <v>04900628746</v>
          </cell>
          <cell r="C674">
            <v>30000</v>
          </cell>
          <cell r="D674">
            <v>861</v>
          </cell>
          <cell r="E674">
            <v>912</v>
          </cell>
        </row>
        <row r="675">
          <cell r="A675" t="str">
            <v>MARIA CRISTINA GUEVARA FELIZ</v>
          </cell>
          <cell r="B675" t="str">
            <v>00111813796</v>
          </cell>
          <cell r="C675">
            <v>85000</v>
          </cell>
          <cell r="D675">
            <v>2439.5</v>
          </cell>
          <cell r="E675">
            <v>2584</v>
          </cell>
          <cell r="F675">
            <v>8576.99</v>
          </cell>
        </row>
        <row r="676">
          <cell r="A676" t="str">
            <v>MARIA DE LOS ANGELES FLORIAN SORIANO</v>
          </cell>
          <cell r="B676" t="str">
            <v>00119492700</v>
          </cell>
          <cell r="C676">
            <v>25000</v>
          </cell>
          <cell r="D676">
            <v>717.5</v>
          </cell>
          <cell r="E676">
            <v>760</v>
          </cell>
        </row>
        <row r="677">
          <cell r="A677" t="str">
            <v>MARIA EUGENIA BRAZOBAN BELTRE</v>
          </cell>
          <cell r="B677" t="str">
            <v>00111182150</v>
          </cell>
          <cell r="C677">
            <v>35000</v>
          </cell>
          <cell r="D677">
            <v>1004.5</v>
          </cell>
          <cell r="E677">
            <v>1064</v>
          </cell>
        </row>
        <row r="678">
          <cell r="A678" t="str">
            <v>MARIA FERNANDA ROSARIO</v>
          </cell>
          <cell r="B678" t="str">
            <v>22301657825</v>
          </cell>
          <cell r="C678">
            <v>50000</v>
          </cell>
          <cell r="D678">
            <v>1435</v>
          </cell>
          <cell r="E678">
            <v>1520</v>
          </cell>
          <cell r="F678">
            <v>1854</v>
          </cell>
        </row>
        <row r="679">
          <cell r="A679" t="str">
            <v>MARIA LORA RAMIREZ</v>
          </cell>
          <cell r="B679" t="str">
            <v>22500790716</v>
          </cell>
          <cell r="C679">
            <v>30000</v>
          </cell>
          <cell r="D679">
            <v>861</v>
          </cell>
          <cell r="E679">
            <v>912</v>
          </cell>
        </row>
        <row r="680">
          <cell r="A680" t="str">
            <v>MARIA LUISA GARCIA LINARES</v>
          </cell>
          <cell r="B680" t="str">
            <v>00113969851</v>
          </cell>
          <cell r="C680">
            <v>35000</v>
          </cell>
          <cell r="D680">
            <v>1004.5</v>
          </cell>
          <cell r="E680">
            <v>1064</v>
          </cell>
        </row>
        <row r="681">
          <cell r="A681" t="str">
            <v>MARIA LUISANNA PEREZ RUIZ</v>
          </cell>
          <cell r="B681" t="str">
            <v>00119505493</v>
          </cell>
          <cell r="C681">
            <v>70000</v>
          </cell>
          <cell r="D681">
            <v>2009</v>
          </cell>
          <cell r="E681">
            <v>2128</v>
          </cell>
          <cell r="F681">
            <v>4984.5200000000004</v>
          </cell>
        </row>
        <row r="682">
          <cell r="A682" t="str">
            <v>MARIA MAGDALENA RAMIREZ MEDINA</v>
          </cell>
          <cell r="B682" t="str">
            <v>01600103137</v>
          </cell>
          <cell r="C682">
            <v>50000</v>
          </cell>
          <cell r="D682">
            <v>1435</v>
          </cell>
          <cell r="E682">
            <v>1520</v>
          </cell>
          <cell r="F682">
            <v>1854</v>
          </cell>
        </row>
        <row r="683">
          <cell r="A683" t="str">
            <v>MARIA PALOMA DIAZ MILLER</v>
          </cell>
          <cell r="B683" t="str">
            <v>00117675793</v>
          </cell>
          <cell r="C683">
            <v>150000</v>
          </cell>
          <cell r="D683">
            <v>4305</v>
          </cell>
          <cell r="E683">
            <v>4560</v>
          </cell>
          <cell r="F683">
            <v>23866.62</v>
          </cell>
        </row>
        <row r="684">
          <cell r="A684" t="str">
            <v>MARIA SOLEDAD GUANTE GONZALEZ</v>
          </cell>
          <cell r="B684" t="str">
            <v>22500352186</v>
          </cell>
          <cell r="C684">
            <v>50000</v>
          </cell>
          <cell r="D684">
            <v>1435</v>
          </cell>
          <cell r="E684">
            <v>1520</v>
          </cell>
          <cell r="F684">
            <v>1854</v>
          </cell>
        </row>
        <row r="685">
          <cell r="A685" t="str">
            <v>MARIA SULENYI COSS DE LA ROSA</v>
          </cell>
          <cell r="B685" t="str">
            <v>22500797661</v>
          </cell>
          <cell r="C685">
            <v>20000</v>
          </cell>
          <cell r="D685">
            <v>574</v>
          </cell>
          <cell r="E685">
            <v>608</v>
          </cell>
        </row>
        <row r="686">
          <cell r="A686" t="str">
            <v>MARIA ZUNILDA GUTIERREZ TEJADA</v>
          </cell>
          <cell r="B686" t="str">
            <v>00102213923</v>
          </cell>
          <cell r="C686">
            <v>42000</v>
          </cell>
          <cell r="D686">
            <v>1205.4000000000001</v>
          </cell>
          <cell r="E686">
            <v>1276.8</v>
          </cell>
          <cell r="F686">
            <v>724.92</v>
          </cell>
        </row>
        <row r="687">
          <cell r="A687" t="str">
            <v>MARIALUNA SIMO MELLA</v>
          </cell>
          <cell r="B687" t="str">
            <v>40212369421</v>
          </cell>
          <cell r="C687">
            <v>55000</v>
          </cell>
          <cell r="D687">
            <v>1578.5</v>
          </cell>
          <cell r="E687">
            <v>1672</v>
          </cell>
          <cell r="F687">
            <v>2559.6799999999998</v>
          </cell>
        </row>
        <row r="688">
          <cell r="A688" t="str">
            <v>MARICEL DE LA ROSA NOVA</v>
          </cell>
          <cell r="B688" t="str">
            <v>40220238519</v>
          </cell>
          <cell r="C688">
            <v>42000</v>
          </cell>
          <cell r="D688">
            <v>1205.4000000000001</v>
          </cell>
          <cell r="E688">
            <v>1276.8</v>
          </cell>
          <cell r="F688">
            <v>436.95</v>
          </cell>
        </row>
        <row r="689">
          <cell r="A689" t="str">
            <v>MARIELA CONTRERAS DE POOL</v>
          </cell>
          <cell r="B689" t="str">
            <v>00118638493</v>
          </cell>
          <cell r="C689">
            <v>90000</v>
          </cell>
          <cell r="F689">
            <v>11082.87</v>
          </cell>
        </row>
        <row r="690">
          <cell r="A690" t="str">
            <v>MARILEISY ARNAUD DE LA ROSA</v>
          </cell>
          <cell r="B690" t="str">
            <v>40220635136</v>
          </cell>
          <cell r="C690">
            <v>135000</v>
          </cell>
          <cell r="D690">
            <v>3874.5</v>
          </cell>
          <cell r="E690">
            <v>4104</v>
          </cell>
          <cell r="F690">
            <v>20338.240000000002</v>
          </cell>
        </row>
        <row r="691">
          <cell r="A691" t="str">
            <v>MARINA SORIANO MANZUETA</v>
          </cell>
          <cell r="B691" t="str">
            <v>00500139720</v>
          </cell>
          <cell r="C691">
            <v>20000</v>
          </cell>
          <cell r="D691">
            <v>574</v>
          </cell>
          <cell r="E691">
            <v>608</v>
          </cell>
        </row>
        <row r="692">
          <cell r="A692" t="str">
            <v>MARINO RAFAEL CAMACHO GONZALEZ</v>
          </cell>
          <cell r="B692" t="str">
            <v>04900518491</v>
          </cell>
          <cell r="C692">
            <v>30000</v>
          </cell>
          <cell r="D692">
            <v>861</v>
          </cell>
          <cell r="E692">
            <v>912</v>
          </cell>
        </row>
        <row r="693">
          <cell r="A693" t="str">
            <v>MARIO ENCARNACION MORENO</v>
          </cell>
          <cell r="B693" t="str">
            <v>02500480989</v>
          </cell>
          <cell r="C693">
            <v>18000</v>
          </cell>
        </row>
        <row r="694">
          <cell r="A694" t="str">
            <v>MARIO GORIS TORIBIO</v>
          </cell>
          <cell r="B694" t="str">
            <v>00101062172</v>
          </cell>
          <cell r="C694">
            <v>30000</v>
          </cell>
          <cell r="D694">
            <v>861</v>
          </cell>
          <cell r="E694">
            <v>912</v>
          </cell>
        </row>
        <row r="695">
          <cell r="A695" t="str">
            <v>MARISOL DE CARMEN VILLAVERDE VALDEZ</v>
          </cell>
          <cell r="B695" t="str">
            <v>00116742545</v>
          </cell>
          <cell r="C695">
            <v>85000</v>
          </cell>
          <cell r="D695">
            <v>2439.5</v>
          </cell>
          <cell r="E695">
            <v>2584</v>
          </cell>
          <cell r="F695">
            <v>8576.99</v>
          </cell>
        </row>
        <row r="696">
          <cell r="A696" t="str">
            <v>MARKIN MARTINEZ GARCIA</v>
          </cell>
          <cell r="B696" t="str">
            <v>01000896579</v>
          </cell>
          <cell r="C696">
            <v>50000</v>
          </cell>
          <cell r="D696">
            <v>1435</v>
          </cell>
          <cell r="E696">
            <v>1520</v>
          </cell>
          <cell r="F696">
            <v>1854</v>
          </cell>
        </row>
        <row r="697">
          <cell r="A697" t="str">
            <v>MARLIN LIONICE CHALAS MATEO</v>
          </cell>
          <cell r="B697" t="str">
            <v>40222951010</v>
          </cell>
          <cell r="C697">
            <v>135000</v>
          </cell>
          <cell r="D697">
            <v>3874.5</v>
          </cell>
          <cell r="E697">
            <v>4104</v>
          </cell>
          <cell r="F697">
            <v>20338.240000000002</v>
          </cell>
        </row>
        <row r="698">
          <cell r="A698" t="str">
            <v>MARLIN MICHEL PEPIN VALERIO</v>
          </cell>
          <cell r="B698" t="str">
            <v>40228177685</v>
          </cell>
          <cell r="C698">
            <v>80000</v>
          </cell>
          <cell r="D698">
            <v>2296</v>
          </cell>
          <cell r="E698">
            <v>2432</v>
          </cell>
          <cell r="F698">
            <v>7400.87</v>
          </cell>
        </row>
        <row r="699">
          <cell r="A699" t="str">
            <v>MARTHA CASTILLO MONTERO</v>
          </cell>
          <cell r="B699" t="str">
            <v>00112114095</v>
          </cell>
          <cell r="C699">
            <v>30000</v>
          </cell>
          <cell r="D699">
            <v>861</v>
          </cell>
          <cell r="E699">
            <v>912</v>
          </cell>
        </row>
        <row r="700">
          <cell r="A700" t="str">
            <v>MARTHA IRENE TEJADA CASTILLO</v>
          </cell>
          <cell r="B700" t="str">
            <v>00107344624</v>
          </cell>
          <cell r="C700">
            <v>100000</v>
          </cell>
          <cell r="D700">
            <v>2870</v>
          </cell>
          <cell r="E700">
            <v>3040</v>
          </cell>
          <cell r="F700">
            <v>12105.37</v>
          </cell>
        </row>
        <row r="701">
          <cell r="A701" t="str">
            <v>MARTIN MENDOZA BELEN</v>
          </cell>
          <cell r="B701" t="str">
            <v>40222503449</v>
          </cell>
          <cell r="C701">
            <v>20000</v>
          </cell>
          <cell r="D701">
            <v>574</v>
          </cell>
          <cell r="E701">
            <v>608</v>
          </cell>
        </row>
        <row r="702">
          <cell r="A702" t="str">
            <v>MARTIN SIMEON JIMENEZ ORTIZ</v>
          </cell>
          <cell r="B702" t="str">
            <v>03103168823</v>
          </cell>
          <cell r="C702">
            <v>30000</v>
          </cell>
          <cell r="D702">
            <v>861</v>
          </cell>
          <cell r="E702">
            <v>912</v>
          </cell>
        </row>
        <row r="703">
          <cell r="A703" t="str">
            <v>MARTIN SORIANO DE LOS SANTOS</v>
          </cell>
          <cell r="B703" t="str">
            <v>00111814646</v>
          </cell>
          <cell r="C703">
            <v>22000</v>
          </cell>
        </row>
        <row r="704">
          <cell r="A704" t="str">
            <v>MARTINEZ LEBRON PEREZ</v>
          </cell>
          <cell r="B704" t="str">
            <v>01100328978</v>
          </cell>
          <cell r="C704">
            <v>18000</v>
          </cell>
        </row>
        <row r="705">
          <cell r="A705" t="str">
            <v>MARY ANGELY DEL SOCORRO ROJAS DE JES</v>
          </cell>
          <cell r="B705" t="str">
            <v>00112037361</v>
          </cell>
          <cell r="C705">
            <v>200000</v>
          </cell>
          <cell r="D705">
            <v>5740</v>
          </cell>
          <cell r="E705">
            <v>6080</v>
          </cell>
          <cell r="F705">
            <v>35627.870000000003</v>
          </cell>
        </row>
        <row r="706">
          <cell r="A706" t="str">
            <v>MARYCHEL ALTAGRACIA PERALTA ACOSTA</v>
          </cell>
          <cell r="B706" t="str">
            <v>40212042978</v>
          </cell>
          <cell r="C706">
            <v>42000</v>
          </cell>
          <cell r="D706">
            <v>1205.4000000000001</v>
          </cell>
          <cell r="E706">
            <v>1276.8</v>
          </cell>
          <cell r="F706">
            <v>724.92</v>
          </cell>
        </row>
        <row r="707">
          <cell r="A707" t="str">
            <v>MASSIEL DE JESUS ACOSTA</v>
          </cell>
          <cell r="B707" t="str">
            <v>40223578671</v>
          </cell>
          <cell r="C707">
            <v>75000</v>
          </cell>
          <cell r="D707">
            <v>2152.5</v>
          </cell>
          <cell r="E707">
            <v>2280</v>
          </cell>
          <cell r="F707">
            <v>6309.38</v>
          </cell>
        </row>
        <row r="708">
          <cell r="A708" t="str">
            <v>MAXIMO GUIDO CABRAL JIMENEZ</v>
          </cell>
          <cell r="B708" t="str">
            <v>00106201296</v>
          </cell>
          <cell r="C708">
            <v>80000</v>
          </cell>
          <cell r="D708">
            <v>2296</v>
          </cell>
          <cell r="E708">
            <v>2432</v>
          </cell>
          <cell r="F708">
            <v>7400.87</v>
          </cell>
        </row>
        <row r="709">
          <cell r="A709" t="str">
            <v>MAXIMO LARA TEJEDA</v>
          </cell>
          <cell r="B709" t="str">
            <v>10400023585</v>
          </cell>
          <cell r="C709">
            <v>50000</v>
          </cell>
          <cell r="D709">
            <v>1435</v>
          </cell>
          <cell r="E709">
            <v>1520</v>
          </cell>
          <cell r="F709">
            <v>1854</v>
          </cell>
        </row>
        <row r="710">
          <cell r="A710" t="str">
            <v>MAXIMO POLANCO BRITO</v>
          </cell>
          <cell r="B710" t="str">
            <v>22400430009</v>
          </cell>
          <cell r="C710">
            <v>42000</v>
          </cell>
          <cell r="D710">
            <v>1205.4000000000001</v>
          </cell>
          <cell r="E710">
            <v>1276.8</v>
          </cell>
          <cell r="F710">
            <v>436.95</v>
          </cell>
        </row>
        <row r="711">
          <cell r="A711" t="str">
            <v>MAYELIN NINA GUZMAN</v>
          </cell>
          <cell r="B711" t="str">
            <v>22500207398</v>
          </cell>
          <cell r="C711">
            <v>30000</v>
          </cell>
          <cell r="D711">
            <v>861</v>
          </cell>
          <cell r="E711">
            <v>912</v>
          </cell>
        </row>
        <row r="712">
          <cell r="A712" t="str">
            <v>MAYRELIS ANYELINA MAÑON MARTINEZ</v>
          </cell>
          <cell r="B712" t="str">
            <v>22500358290</v>
          </cell>
          <cell r="C712">
            <v>20000</v>
          </cell>
          <cell r="D712">
            <v>574</v>
          </cell>
          <cell r="E712">
            <v>608</v>
          </cell>
        </row>
        <row r="713">
          <cell r="A713" t="str">
            <v>MELISSA DINELIS ABREU RAMIREZ</v>
          </cell>
          <cell r="B713" t="str">
            <v>40223181542</v>
          </cell>
          <cell r="C713">
            <v>150000</v>
          </cell>
          <cell r="D713">
            <v>4305</v>
          </cell>
          <cell r="E713">
            <v>4560</v>
          </cell>
          <cell r="F713">
            <v>23866.62</v>
          </cell>
        </row>
        <row r="714">
          <cell r="A714" t="str">
            <v>MELISSA ELIZABETH MEJIA PONCE</v>
          </cell>
          <cell r="B714" t="str">
            <v>22600161438</v>
          </cell>
          <cell r="C714">
            <v>42000</v>
          </cell>
          <cell r="D714">
            <v>1205.4000000000001</v>
          </cell>
          <cell r="E714">
            <v>1276.8</v>
          </cell>
          <cell r="F714">
            <v>724.92</v>
          </cell>
        </row>
        <row r="715">
          <cell r="A715" t="str">
            <v>MELVIN FRANCISCO RODRIGUEZ CONTRERAS</v>
          </cell>
          <cell r="B715" t="str">
            <v>04900887391</v>
          </cell>
          <cell r="C715">
            <v>42000</v>
          </cell>
          <cell r="D715">
            <v>1205.4000000000001</v>
          </cell>
          <cell r="E715">
            <v>1276.8</v>
          </cell>
          <cell r="F715">
            <v>724.92</v>
          </cell>
        </row>
        <row r="716">
          <cell r="A716" t="str">
            <v>MELVIN RODRIGUEZ PEREZ</v>
          </cell>
          <cell r="B716" t="str">
            <v>01201160163</v>
          </cell>
          <cell r="C716">
            <v>18000</v>
          </cell>
        </row>
        <row r="717">
          <cell r="A717" t="str">
            <v>MERCEDES MONTERO MAGALLANE</v>
          </cell>
          <cell r="B717" t="str">
            <v>00110382991</v>
          </cell>
          <cell r="C717">
            <v>42000</v>
          </cell>
          <cell r="D717">
            <v>1205.4000000000001</v>
          </cell>
          <cell r="E717">
            <v>1276.8</v>
          </cell>
          <cell r="F717">
            <v>724.92</v>
          </cell>
        </row>
        <row r="718">
          <cell r="A718" t="str">
            <v>MERCEDES NATASHA RODRIGUEZ HERNANDEZ</v>
          </cell>
          <cell r="B718" t="str">
            <v>22300309238</v>
          </cell>
          <cell r="C718">
            <v>50000</v>
          </cell>
          <cell r="D718">
            <v>1435</v>
          </cell>
          <cell r="E718">
            <v>1520</v>
          </cell>
        </row>
        <row r="719">
          <cell r="A719" t="str">
            <v>MERCEDES ROSARIO AMPARO</v>
          </cell>
          <cell r="B719" t="str">
            <v>00112842356</v>
          </cell>
          <cell r="C719">
            <v>30000</v>
          </cell>
          <cell r="D719">
            <v>861</v>
          </cell>
          <cell r="E719">
            <v>912</v>
          </cell>
        </row>
        <row r="720">
          <cell r="A720" t="str">
            <v>MERY LUZ MELENDEZ SANTOS</v>
          </cell>
          <cell r="B720" t="str">
            <v>22300220195</v>
          </cell>
          <cell r="C720">
            <v>75000</v>
          </cell>
          <cell r="D720">
            <v>2152.5</v>
          </cell>
          <cell r="E720">
            <v>2280</v>
          </cell>
        </row>
        <row r="721">
          <cell r="A721" t="str">
            <v>MICHELLE IVONNE BAEZ SILVERIO</v>
          </cell>
          <cell r="B721" t="str">
            <v>00116349945</v>
          </cell>
          <cell r="C721">
            <v>130000</v>
          </cell>
          <cell r="D721">
            <v>3731</v>
          </cell>
          <cell r="E721">
            <v>3952</v>
          </cell>
          <cell r="F721">
            <v>12309.61</v>
          </cell>
        </row>
        <row r="722">
          <cell r="A722" t="str">
            <v>MIDORI ROSA MAGOSHI FERNANDEZ</v>
          </cell>
          <cell r="B722" t="str">
            <v>00117740498</v>
          </cell>
          <cell r="C722">
            <v>135000</v>
          </cell>
          <cell r="D722">
            <v>3874.5</v>
          </cell>
          <cell r="E722">
            <v>4104</v>
          </cell>
        </row>
        <row r="723">
          <cell r="A723" t="str">
            <v>MIGUEL ANGEL ALMONTE CAPELLAN</v>
          </cell>
          <cell r="B723" t="str">
            <v>00800277105</v>
          </cell>
          <cell r="C723">
            <v>50000</v>
          </cell>
          <cell r="D723">
            <v>1435</v>
          </cell>
          <cell r="E723">
            <v>1520</v>
          </cell>
          <cell r="F723">
            <v>1854</v>
          </cell>
        </row>
        <row r="724">
          <cell r="A724" t="str">
            <v>MIGUEL ANGEL CRUZ FERNANDEZ</v>
          </cell>
          <cell r="B724" t="str">
            <v>40234160360</v>
          </cell>
          <cell r="C724">
            <v>75000</v>
          </cell>
          <cell r="D724">
            <v>2152.5</v>
          </cell>
          <cell r="E724">
            <v>2280</v>
          </cell>
          <cell r="F724">
            <v>6309.38</v>
          </cell>
        </row>
        <row r="725">
          <cell r="A725" t="str">
            <v>MIGUEL ANGEL EVE ALCANTARA</v>
          </cell>
          <cell r="B725" t="str">
            <v>40220634196</v>
          </cell>
          <cell r="C725">
            <v>70000</v>
          </cell>
          <cell r="D725">
            <v>2009</v>
          </cell>
          <cell r="E725">
            <v>2128</v>
          </cell>
          <cell r="F725">
            <v>4984.5200000000004</v>
          </cell>
        </row>
        <row r="726">
          <cell r="A726" t="str">
            <v>MIGUEL ANGEL JIMENEZ</v>
          </cell>
          <cell r="B726" t="str">
            <v>00800274805</v>
          </cell>
          <cell r="C726">
            <v>65000</v>
          </cell>
          <cell r="F726">
            <v>5195.88</v>
          </cell>
        </row>
        <row r="727">
          <cell r="A727" t="str">
            <v>MIGUEL ANGEL PUESAN HEREDIA</v>
          </cell>
          <cell r="B727" t="str">
            <v>01800722751</v>
          </cell>
          <cell r="C727">
            <v>15000</v>
          </cell>
        </row>
        <row r="728">
          <cell r="A728" t="str">
            <v>MIGUEL ANGEL TORRES HERNANDEZ</v>
          </cell>
          <cell r="B728" t="str">
            <v>00113738447</v>
          </cell>
          <cell r="C728">
            <v>130000</v>
          </cell>
          <cell r="D728">
            <v>3731</v>
          </cell>
          <cell r="E728">
            <v>3952</v>
          </cell>
          <cell r="F728">
            <v>12309.61</v>
          </cell>
        </row>
        <row r="729">
          <cell r="A729" t="str">
            <v>MIGUEL ANTONIO PEÑA DE LOS SANTOS</v>
          </cell>
          <cell r="B729" t="str">
            <v>04701008361</v>
          </cell>
          <cell r="C729">
            <v>200000</v>
          </cell>
          <cell r="D729">
            <v>5740</v>
          </cell>
          <cell r="E729">
            <v>6080</v>
          </cell>
          <cell r="F729">
            <v>35627.870000000003</v>
          </cell>
        </row>
        <row r="730">
          <cell r="A730" t="str">
            <v>MIGUEL DE LOS SANTOS ROSARIO VARGAS</v>
          </cell>
          <cell r="B730" t="str">
            <v>00115589129</v>
          </cell>
          <cell r="C730">
            <v>42000</v>
          </cell>
          <cell r="D730">
            <v>1205.4000000000001</v>
          </cell>
          <cell r="E730">
            <v>1276.8</v>
          </cell>
          <cell r="F730">
            <v>724.92</v>
          </cell>
        </row>
        <row r="731">
          <cell r="A731" t="str">
            <v>MIGUEL ENCARNACION HERNANDEZ</v>
          </cell>
          <cell r="B731" t="str">
            <v>04900283492</v>
          </cell>
          <cell r="C731">
            <v>25000</v>
          </cell>
          <cell r="D731">
            <v>717.5</v>
          </cell>
          <cell r="E731">
            <v>760</v>
          </cell>
        </row>
        <row r="732">
          <cell r="A732" t="str">
            <v>MIGUELINA ALTAGRACIA HIDALGO MIRANDA</v>
          </cell>
          <cell r="B732" t="str">
            <v>00104288444</v>
          </cell>
          <cell r="C732">
            <v>20000</v>
          </cell>
          <cell r="D732">
            <v>574</v>
          </cell>
          <cell r="E732">
            <v>608</v>
          </cell>
        </row>
        <row r="733">
          <cell r="A733" t="str">
            <v>MIGUELINA ALTAGRACIA ROJAS PACHECO</v>
          </cell>
          <cell r="B733" t="str">
            <v>00115299638</v>
          </cell>
          <cell r="C733">
            <v>85000</v>
          </cell>
          <cell r="D733">
            <v>2439.5</v>
          </cell>
          <cell r="E733">
            <v>2584</v>
          </cell>
        </row>
        <row r="734">
          <cell r="A734" t="str">
            <v>MIGUELINA GARCIA GONDRES</v>
          </cell>
          <cell r="B734" t="str">
            <v>00100732361</v>
          </cell>
          <cell r="C734">
            <v>80000</v>
          </cell>
          <cell r="D734">
            <v>2296</v>
          </cell>
          <cell r="E734">
            <v>2432</v>
          </cell>
          <cell r="F734">
            <v>7400.87</v>
          </cell>
        </row>
        <row r="735">
          <cell r="A735" t="str">
            <v>MILAGRO LUZMINADA MEJIA PEÑA</v>
          </cell>
          <cell r="B735" t="str">
            <v>00108245531</v>
          </cell>
          <cell r="C735">
            <v>30000</v>
          </cell>
          <cell r="D735">
            <v>861</v>
          </cell>
          <cell r="E735">
            <v>912</v>
          </cell>
        </row>
        <row r="736">
          <cell r="A736" t="str">
            <v>MILAGROS RONDON ALMONTE DE ROQUE</v>
          </cell>
          <cell r="B736" t="str">
            <v>04900376783</v>
          </cell>
          <cell r="C736">
            <v>85000</v>
          </cell>
          <cell r="D736">
            <v>2439.5</v>
          </cell>
          <cell r="E736">
            <v>2584</v>
          </cell>
          <cell r="F736">
            <v>8576.99</v>
          </cell>
        </row>
        <row r="737">
          <cell r="A737" t="str">
            <v>MILAINE ORQUIDIA DIAZ FELIZ</v>
          </cell>
          <cell r="B737" t="str">
            <v>40222434900</v>
          </cell>
          <cell r="C737">
            <v>65000</v>
          </cell>
          <cell r="D737">
            <v>1865.5</v>
          </cell>
          <cell r="E737">
            <v>1976</v>
          </cell>
          <cell r="F737">
            <v>4427.58</v>
          </cell>
        </row>
        <row r="738">
          <cell r="A738" t="str">
            <v>MILCA DEL MILAGRO ARIAS SEGURA</v>
          </cell>
          <cell r="B738" t="str">
            <v>06900108330</v>
          </cell>
          <cell r="C738">
            <v>42000</v>
          </cell>
          <cell r="D738">
            <v>1205.4000000000001</v>
          </cell>
          <cell r="E738">
            <v>1276.8</v>
          </cell>
          <cell r="F738">
            <v>724.92</v>
          </cell>
        </row>
        <row r="739">
          <cell r="A739" t="str">
            <v>MILCIADES DE LOS SANTOS</v>
          </cell>
          <cell r="B739" t="str">
            <v>00111694287</v>
          </cell>
          <cell r="C739">
            <v>25000</v>
          </cell>
        </row>
        <row r="740">
          <cell r="A740" t="str">
            <v>MILCIADES GUEVARA DE LA PAZ</v>
          </cell>
          <cell r="B740" t="str">
            <v>40223430113</v>
          </cell>
          <cell r="C740">
            <v>70000</v>
          </cell>
          <cell r="D740">
            <v>2009</v>
          </cell>
          <cell r="E740">
            <v>2128</v>
          </cell>
          <cell r="F740">
            <v>5368.48</v>
          </cell>
        </row>
        <row r="741">
          <cell r="A741" t="str">
            <v>MILDRED GEANNY RODRIGUEZ MENDEZ DE L</v>
          </cell>
          <cell r="B741" t="str">
            <v>00101594117</v>
          </cell>
          <cell r="C741">
            <v>135000</v>
          </cell>
          <cell r="D741">
            <v>3874.5</v>
          </cell>
          <cell r="E741">
            <v>4104</v>
          </cell>
          <cell r="F741">
            <v>19858.3</v>
          </cell>
        </row>
        <row r="742">
          <cell r="A742" t="str">
            <v>MINERVA JOSEFINA DUBERNAY PINEDA</v>
          </cell>
          <cell r="B742" t="str">
            <v>00102980869</v>
          </cell>
          <cell r="C742">
            <v>70000</v>
          </cell>
          <cell r="D742">
            <v>2009</v>
          </cell>
          <cell r="E742">
            <v>2128</v>
          </cell>
          <cell r="F742">
            <v>5368.48</v>
          </cell>
        </row>
        <row r="743">
          <cell r="A743" t="str">
            <v>MIRBELIA CARLIXTA PEGUERO ARIAS</v>
          </cell>
          <cell r="B743" t="str">
            <v>40224227146</v>
          </cell>
          <cell r="C743">
            <v>80000</v>
          </cell>
          <cell r="D743">
            <v>2296</v>
          </cell>
          <cell r="E743">
            <v>2432</v>
          </cell>
          <cell r="F743">
            <v>7400.87</v>
          </cell>
        </row>
        <row r="744">
          <cell r="A744" t="str">
            <v>MIREYA ALTAGRACIA DISLA FAMILIA</v>
          </cell>
          <cell r="B744" t="str">
            <v>00108168964</v>
          </cell>
          <cell r="C744">
            <v>80000</v>
          </cell>
          <cell r="D744">
            <v>2296</v>
          </cell>
          <cell r="E744">
            <v>2432</v>
          </cell>
          <cell r="F744">
            <v>7400.87</v>
          </cell>
        </row>
        <row r="745">
          <cell r="A745" t="str">
            <v>MIREYA PE A MARTE</v>
          </cell>
          <cell r="B745" t="str">
            <v>00102273240</v>
          </cell>
          <cell r="C745">
            <v>42000</v>
          </cell>
          <cell r="D745">
            <v>1205.4000000000001</v>
          </cell>
          <cell r="E745">
            <v>1276.8</v>
          </cell>
          <cell r="F745">
            <v>724.92</v>
          </cell>
        </row>
        <row r="746">
          <cell r="A746" t="str">
            <v>MODESTO ALBERTO AMPARO VASQUEZ</v>
          </cell>
          <cell r="B746" t="str">
            <v>04900528169</v>
          </cell>
          <cell r="C746">
            <v>20000</v>
          </cell>
          <cell r="D746">
            <v>574</v>
          </cell>
          <cell r="E746">
            <v>608</v>
          </cell>
        </row>
        <row r="747">
          <cell r="A747" t="str">
            <v>MOISES AQUINO ALBINO</v>
          </cell>
          <cell r="B747" t="str">
            <v>22400370643</v>
          </cell>
          <cell r="C747">
            <v>60000</v>
          </cell>
          <cell r="D747">
            <v>1722</v>
          </cell>
          <cell r="E747">
            <v>1824</v>
          </cell>
          <cell r="F747">
            <v>3486.68</v>
          </cell>
        </row>
        <row r="748">
          <cell r="A748" t="str">
            <v>MOISES ISMAEL BATISTA PEÑA</v>
          </cell>
          <cell r="B748" t="str">
            <v>40223857166</v>
          </cell>
          <cell r="C748">
            <v>70000</v>
          </cell>
          <cell r="D748">
            <v>2009</v>
          </cell>
          <cell r="E748">
            <v>2128</v>
          </cell>
          <cell r="F748">
            <v>5368.48</v>
          </cell>
        </row>
        <row r="749">
          <cell r="A749" t="str">
            <v>MONICA SANCHEZ MARTINEZ</v>
          </cell>
          <cell r="B749" t="str">
            <v>00114652464</v>
          </cell>
          <cell r="C749">
            <v>20000</v>
          </cell>
          <cell r="D749">
            <v>574</v>
          </cell>
          <cell r="E749">
            <v>608</v>
          </cell>
        </row>
        <row r="750">
          <cell r="A750" t="str">
            <v>NADIA MARTINEZ HERNANDEZ</v>
          </cell>
          <cell r="B750" t="str">
            <v>00115683393</v>
          </cell>
          <cell r="C750">
            <v>200000</v>
          </cell>
          <cell r="D750">
            <v>5740</v>
          </cell>
          <cell r="E750">
            <v>6080</v>
          </cell>
          <cell r="F750">
            <v>35627.870000000003</v>
          </cell>
        </row>
        <row r="751">
          <cell r="A751" t="str">
            <v>NANDO DE LAS NIEVES</v>
          </cell>
          <cell r="B751" t="str">
            <v>00113295729</v>
          </cell>
          <cell r="C751">
            <v>30000</v>
          </cell>
          <cell r="D751">
            <v>861</v>
          </cell>
          <cell r="E751">
            <v>912</v>
          </cell>
        </row>
        <row r="752">
          <cell r="A752" t="str">
            <v>NANY FRIAS</v>
          </cell>
          <cell r="B752" t="str">
            <v>00114234677</v>
          </cell>
          <cell r="C752">
            <v>20000</v>
          </cell>
          <cell r="D752">
            <v>574</v>
          </cell>
          <cell r="E752">
            <v>608</v>
          </cell>
        </row>
        <row r="753">
          <cell r="A753" t="str">
            <v>NARCISO ENCARNACION OTAÑO</v>
          </cell>
          <cell r="B753" t="str">
            <v>07500075101</v>
          </cell>
          <cell r="C753">
            <v>22000</v>
          </cell>
        </row>
        <row r="754">
          <cell r="A754" t="str">
            <v>NATHALIA LIMA TROTT</v>
          </cell>
          <cell r="B754" t="str">
            <v>40242082093</v>
          </cell>
          <cell r="C754">
            <v>50000</v>
          </cell>
          <cell r="D754">
            <v>1435</v>
          </cell>
          <cell r="E754">
            <v>1520</v>
          </cell>
          <cell r="F754">
            <v>1854</v>
          </cell>
        </row>
        <row r="755">
          <cell r="A755" t="str">
            <v>NEILA INMACULADA GARCIA HARVEY</v>
          </cell>
          <cell r="B755" t="str">
            <v>00116379199</v>
          </cell>
          <cell r="C755">
            <v>50000</v>
          </cell>
          <cell r="D755">
            <v>1435</v>
          </cell>
          <cell r="E755">
            <v>1520</v>
          </cell>
        </row>
        <row r="756">
          <cell r="A756" t="str">
            <v>NELSON EDDY RODRIGUEZ RODRIGUEZ</v>
          </cell>
          <cell r="B756" t="str">
            <v>00114331606</v>
          </cell>
          <cell r="C756">
            <v>35000</v>
          </cell>
          <cell r="F756">
            <v>47.25</v>
          </cell>
        </row>
        <row r="757">
          <cell r="A757" t="str">
            <v>NELSON GEOVANNY AQUINO BAEZ</v>
          </cell>
          <cell r="B757" t="str">
            <v>00100810969</v>
          </cell>
          <cell r="C757">
            <v>200000</v>
          </cell>
          <cell r="D757">
            <v>5740</v>
          </cell>
          <cell r="E757">
            <v>6080</v>
          </cell>
          <cell r="F757">
            <v>35627.870000000003</v>
          </cell>
        </row>
        <row r="758">
          <cell r="A758" t="str">
            <v>NELSON JEREZ</v>
          </cell>
          <cell r="B758" t="str">
            <v>00106175623</v>
          </cell>
          <cell r="C758">
            <v>30000</v>
          </cell>
          <cell r="D758">
            <v>861</v>
          </cell>
          <cell r="E758">
            <v>912</v>
          </cell>
        </row>
        <row r="759">
          <cell r="A759" t="str">
            <v>NELSON VILLAMAN DOMINGUEZ</v>
          </cell>
          <cell r="B759" t="str">
            <v>03400361204</v>
          </cell>
          <cell r="C759">
            <v>22000</v>
          </cell>
        </row>
        <row r="760">
          <cell r="A760" t="str">
            <v>NICAURY ELIZABETH PEGUERO SILVESTRE</v>
          </cell>
          <cell r="B760" t="str">
            <v>40213465483</v>
          </cell>
          <cell r="C760">
            <v>35000</v>
          </cell>
          <cell r="D760">
            <v>1004.5</v>
          </cell>
          <cell r="E760">
            <v>1064</v>
          </cell>
        </row>
        <row r="761">
          <cell r="A761" t="str">
            <v>NICOLAS OLIVO RAMIREZ</v>
          </cell>
          <cell r="B761" t="str">
            <v>00111661278</v>
          </cell>
          <cell r="C761">
            <v>15000</v>
          </cell>
        </row>
        <row r="762">
          <cell r="A762" t="str">
            <v>NICOLAS REYNOSO LUCIANO</v>
          </cell>
          <cell r="B762" t="str">
            <v>00500388277</v>
          </cell>
          <cell r="C762">
            <v>50000</v>
          </cell>
          <cell r="D762">
            <v>1435</v>
          </cell>
          <cell r="E762">
            <v>1520</v>
          </cell>
          <cell r="F762">
            <v>1854</v>
          </cell>
        </row>
        <row r="763">
          <cell r="A763" t="str">
            <v>NICOLASINA BAUTISTA RUDECINDO</v>
          </cell>
          <cell r="B763" t="str">
            <v>00800225997</v>
          </cell>
          <cell r="C763">
            <v>25000</v>
          </cell>
          <cell r="D763">
            <v>717.5</v>
          </cell>
          <cell r="E763">
            <v>760</v>
          </cell>
        </row>
        <row r="764">
          <cell r="A764" t="str">
            <v>NICOLE CHECO RODRIGUEZ</v>
          </cell>
          <cell r="B764" t="str">
            <v>40210398190</v>
          </cell>
          <cell r="C764">
            <v>42000</v>
          </cell>
          <cell r="D764">
            <v>1205.4000000000001</v>
          </cell>
          <cell r="E764">
            <v>1276.8</v>
          </cell>
          <cell r="F764">
            <v>724.92</v>
          </cell>
        </row>
        <row r="765">
          <cell r="A765" t="str">
            <v>NISAEL DIONISIO DIROCIE MATOS</v>
          </cell>
          <cell r="B765" t="str">
            <v>01200906822</v>
          </cell>
          <cell r="C765">
            <v>200000</v>
          </cell>
          <cell r="D765">
            <v>5740</v>
          </cell>
          <cell r="E765">
            <v>6080</v>
          </cell>
          <cell r="F765">
            <v>35627.870000000003</v>
          </cell>
        </row>
        <row r="766">
          <cell r="A766" t="str">
            <v>NIXZALIZ SCARLEN PEREZ FERNANDEZ</v>
          </cell>
          <cell r="B766" t="str">
            <v>02000139853</v>
          </cell>
          <cell r="C766">
            <v>80000</v>
          </cell>
          <cell r="D766">
            <v>2296</v>
          </cell>
          <cell r="E766">
            <v>2432</v>
          </cell>
          <cell r="F766">
            <v>7400.87</v>
          </cell>
        </row>
        <row r="767">
          <cell r="A767" t="str">
            <v>NOEL RAFAEL BAEZ PAREDES</v>
          </cell>
          <cell r="B767" t="str">
            <v>00117024547</v>
          </cell>
          <cell r="C767">
            <v>275000</v>
          </cell>
          <cell r="D767">
            <v>7892.5</v>
          </cell>
          <cell r="E767">
            <v>7059.79</v>
          </cell>
          <cell r="F767">
            <v>52634.91</v>
          </cell>
        </row>
        <row r="768">
          <cell r="A768" t="str">
            <v>NORKY WILLY JAVIER MAÑON</v>
          </cell>
          <cell r="B768" t="str">
            <v>00113860647</v>
          </cell>
          <cell r="C768">
            <v>22000</v>
          </cell>
        </row>
        <row r="769">
          <cell r="A769" t="str">
            <v>OBDULIO CONTRERAS DE LA CRUZ</v>
          </cell>
          <cell r="B769" t="str">
            <v>00105938286</v>
          </cell>
          <cell r="C769">
            <v>80000</v>
          </cell>
          <cell r="D769">
            <v>2296</v>
          </cell>
          <cell r="E769">
            <v>2432</v>
          </cell>
          <cell r="F769">
            <v>7400.87</v>
          </cell>
        </row>
        <row r="770">
          <cell r="A770" t="str">
            <v>ODALIS ROA HERASME</v>
          </cell>
          <cell r="B770" t="str">
            <v>00111720801</v>
          </cell>
          <cell r="C770">
            <v>22000</v>
          </cell>
        </row>
        <row r="771">
          <cell r="A771" t="str">
            <v>OLGA MILENIA PEÑA HERRERA</v>
          </cell>
          <cell r="B771" t="str">
            <v>40210212318</v>
          </cell>
          <cell r="C771">
            <v>50000</v>
          </cell>
          <cell r="D771">
            <v>1435</v>
          </cell>
          <cell r="E771">
            <v>1520</v>
          </cell>
          <cell r="F771">
            <v>1854</v>
          </cell>
        </row>
        <row r="772">
          <cell r="A772" t="str">
            <v>OMAR ALEJANDRO DOTEL CARABALLO</v>
          </cell>
          <cell r="B772" t="str">
            <v>00104754361</v>
          </cell>
          <cell r="C772">
            <v>200000</v>
          </cell>
          <cell r="D772">
            <v>5740</v>
          </cell>
          <cell r="E772">
            <v>6080</v>
          </cell>
          <cell r="F772">
            <v>35627.870000000003</v>
          </cell>
        </row>
        <row r="773">
          <cell r="A773" t="str">
            <v>OMAR ALEXIS MELO VARGAS</v>
          </cell>
          <cell r="B773" t="str">
            <v>00111384434</v>
          </cell>
          <cell r="C773">
            <v>70000</v>
          </cell>
          <cell r="D773">
            <v>2009</v>
          </cell>
          <cell r="E773">
            <v>2128</v>
          </cell>
          <cell r="F773">
            <v>5368.48</v>
          </cell>
        </row>
        <row r="774">
          <cell r="A774" t="str">
            <v>OMAR ANTONIO PEREZ PEREZ</v>
          </cell>
          <cell r="B774" t="str">
            <v>07700076503</v>
          </cell>
          <cell r="C774">
            <v>35000</v>
          </cell>
          <cell r="D774">
            <v>1004.5</v>
          </cell>
          <cell r="E774">
            <v>1064</v>
          </cell>
        </row>
        <row r="775">
          <cell r="A775" t="str">
            <v>ONEIDA ALTAGRACIA HERNANDEZ HERNANDE</v>
          </cell>
          <cell r="B775" t="str">
            <v>04700689526</v>
          </cell>
          <cell r="C775">
            <v>50000</v>
          </cell>
          <cell r="D775">
            <v>1435</v>
          </cell>
          <cell r="E775">
            <v>1520</v>
          </cell>
          <cell r="F775">
            <v>1566.03</v>
          </cell>
        </row>
        <row r="776">
          <cell r="A776" t="str">
            <v>ORDY LENIN LOPEZ TORRES</v>
          </cell>
          <cell r="B776" t="str">
            <v>00112882956</v>
          </cell>
          <cell r="C776">
            <v>85000</v>
          </cell>
          <cell r="D776">
            <v>2439.5</v>
          </cell>
          <cell r="E776">
            <v>2584</v>
          </cell>
          <cell r="F776">
            <v>8576.99</v>
          </cell>
        </row>
        <row r="777">
          <cell r="A777" t="str">
            <v>ORIANA LIRANZO MONTERO</v>
          </cell>
          <cell r="B777" t="str">
            <v>22400722942</v>
          </cell>
          <cell r="C777">
            <v>80000</v>
          </cell>
          <cell r="D777">
            <v>2296</v>
          </cell>
          <cell r="E777">
            <v>2432</v>
          </cell>
          <cell r="F777">
            <v>6920.92</v>
          </cell>
        </row>
        <row r="778">
          <cell r="A778" t="str">
            <v>ORLANDO ALBERTO PIZANO RODRIGUEZ</v>
          </cell>
          <cell r="B778" t="str">
            <v>03100328925</v>
          </cell>
          <cell r="C778">
            <v>100000</v>
          </cell>
          <cell r="D778">
            <v>2870</v>
          </cell>
          <cell r="E778">
            <v>3040</v>
          </cell>
          <cell r="F778">
            <v>12105.37</v>
          </cell>
        </row>
        <row r="779">
          <cell r="A779" t="str">
            <v>ORLANDO DE JESUS LORENZO</v>
          </cell>
          <cell r="B779" t="str">
            <v>40223012804</v>
          </cell>
          <cell r="C779">
            <v>30000</v>
          </cell>
          <cell r="D779">
            <v>861</v>
          </cell>
          <cell r="E779">
            <v>912</v>
          </cell>
        </row>
        <row r="780">
          <cell r="A780" t="str">
            <v>OSCAR ENRIQUE MARTINEZ VALDEZ</v>
          </cell>
          <cell r="B780" t="str">
            <v>00102929320</v>
          </cell>
          <cell r="C780">
            <v>140000</v>
          </cell>
          <cell r="D780">
            <v>4018</v>
          </cell>
          <cell r="E780">
            <v>4256</v>
          </cell>
          <cell r="F780">
            <v>21514.37</v>
          </cell>
        </row>
        <row r="781">
          <cell r="A781" t="str">
            <v>OSCAR PEREZ</v>
          </cell>
          <cell r="B781" t="str">
            <v>00110478245</v>
          </cell>
          <cell r="C781">
            <v>30000</v>
          </cell>
          <cell r="D781">
            <v>861</v>
          </cell>
          <cell r="E781">
            <v>912</v>
          </cell>
        </row>
        <row r="782">
          <cell r="A782" t="str">
            <v>PABLO ARREDONDO BAUTISTA</v>
          </cell>
          <cell r="B782" t="str">
            <v>00116549940</v>
          </cell>
          <cell r="C782">
            <v>55000</v>
          </cell>
          <cell r="D782">
            <v>1578.5</v>
          </cell>
          <cell r="E782">
            <v>1672</v>
          </cell>
          <cell r="F782">
            <v>2271.71</v>
          </cell>
        </row>
        <row r="783">
          <cell r="A783" t="str">
            <v>PABLO DE LEON DE LEON</v>
          </cell>
          <cell r="B783" t="str">
            <v>00500325105</v>
          </cell>
          <cell r="C783">
            <v>22000</v>
          </cell>
        </row>
        <row r="784">
          <cell r="A784" t="str">
            <v>PABLO LEONEL JOSE SANTANA</v>
          </cell>
          <cell r="B784" t="str">
            <v>40223414513</v>
          </cell>
          <cell r="C784">
            <v>42000</v>
          </cell>
          <cell r="D784">
            <v>1205.4000000000001</v>
          </cell>
          <cell r="E784">
            <v>1276.8</v>
          </cell>
          <cell r="F784">
            <v>724.92</v>
          </cell>
        </row>
        <row r="785">
          <cell r="A785" t="str">
            <v>PABLO STEVEN TAVERAS DEL ROSARIO</v>
          </cell>
          <cell r="B785" t="str">
            <v>40225878970</v>
          </cell>
          <cell r="C785">
            <v>100000</v>
          </cell>
          <cell r="D785">
            <v>2870</v>
          </cell>
          <cell r="E785">
            <v>3040</v>
          </cell>
          <cell r="F785">
            <v>12105.37</v>
          </cell>
        </row>
        <row r="786">
          <cell r="A786" t="str">
            <v>PAMELA CRISTINA DE LOS SANTOS PEÑA</v>
          </cell>
          <cell r="B786" t="str">
            <v>00117594440</v>
          </cell>
          <cell r="C786">
            <v>85000</v>
          </cell>
          <cell r="D786">
            <v>2439.5</v>
          </cell>
          <cell r="E786">
            <v>2584</v>
          </cell>
          <cell r="F786">
            <v>8576.99</v>
          </cell>
        </row>
        <row r="787">
          <cell r="A787" t="str">
            <v>PAMELA EDILI CALDERON GRULLON</v>
          </cell>
          <cell r="B787" t="str">
            <v>40200388631</v>
          </cell>
          <cell r="C787">
            <v>75000</v>
          </cell>
          <cell r="D787">
            <v>2152.5</v>
          </cell>
          <cell r="E787">
            <v>2280</v>
          </cell>
          <cell r="F787">
            <v>6309.38</v>
          </cell>
        </row>
        <row r="788">
          <cell r="A788" t="str">
            <v>PAMELA NIN QUELIZ</v>
          </cell>
          <cell r="B788" t="str">
            <v>40224386801</v>
          </cell>
          <cell r="C788">
            <v>70000</v>
          </cell>
          <cell r="D788">
            <v>2009</v>
          </cell>
          <cell r="E788">
            <v>2128</v>
          </cell>
          <cell r="F788">
            <v>5368.48</v>
          </cell>
        </row>
        <row r="789">
          <cell r="A789" t="str">
            <v>PAOLA MARIE BAEZ SESTO</v>
          </cell>
          <cell r="B789" t="str">
            <v>40220825992</v>
          </cell>
          <cell r="C789">
            <v>70000</v>
          </cell>
          <cell r="D789">
            <v>2009</v>
          </cell>
          <cell r="E789">
            <v>2128</v>
          </cell>
          <cell r="F789">
            <v>4600.5600000000004</v>
          </cell>
        </row>
        <row r="790">
          <cell r="A790" t="str">
            <v>PAOLA MELISSA ORTEGA BURGOS</v>
          </cell>
          <cell r="B790" t="str">
            <v>40222736932</v>
          </cell>
          <cell r="C790">
            <v>90000</v>
          </cell>
          <cell r="D790">
            <v>2583</v>
          </cell>
          <cell r="E790">
            <v>2736</v>
          </cell>
          <cell r="F790">
            <v>9753.1200000000008</v>
          </cell>
        </row>
        <row r="791">
          <cell r="A791" t="str">
            <v>PASCUAL BIENVENIDO MARTINEZ ABAD</v>
          </cell>
          <cell r="B791" t="str">
            <v>00114978554</v>
          </cell>
          <cell r="C791">
            <v>35000</v>
          </cell>
          <cell r="D791">
            <v>1004.5</v>
          </cell>
          <cell r="E791">
            <v>1064</v>
          </cell>
        </row>
        <row r="792">
          <cell r="A792" t="str">
            <v>PATRIA JAQUEZ BATALDO</v>
          </cell>
          <cell r="B792" t="str">
            <v>22300111469</v>
          </cell>
          <cell r="C792">
            <v>92000</v>
          </cell>
          <cell r="D792">
            <v>2640.4</v>
          </cell>
          <cell r="E792">
            <v>2796.8</v>
          </cell>
          <cell r="F792">
            <v>10223.57</v>
          </cell>
        </row>
        <row r="793">
          <cell r="A793" t="str">
            <v>PATRIA MERCEDES VELOZ HIERRO</v>
          </cell>
          <cell r="B793" t="str">
            <v>00115010951</v>
          </cell>
          <cell r="C793">
            <v>50000</v>
          </cell>
          <cell r="D793">
            <v>1435</v>
          </cell>
          <cell r="E793">
            <v>1520</v>
          </cell>
          <cell r="F793">
            <v>1854</v>
          </cell>
        </row>
        <row r="794">
          <cell r="A794" t="str">
            <v>PATRICIA ELENA PRIEGO DE LOS REYES</v>
          </cell>
          <cell r="B794" t="str">
            <v>00113909568</v>
          </cell>
          <cell r="C794">
            <v>130000</v>
          </cell>
          <cell r="D794">
            <v>3731</v>
          </cell>
          <cell r="E794">
            <v>3952</v>
          </cell>
          <cell r="F794">
            <v>19162.12</v>
          </cell>
        </row>
        <row r="795">
          <cell r="A795" t="str">
            <v>PAUL LAUDISLAO ROSARIO ALMANZAR</v>
          </cell>
          <cell r="B795" t="str">
            <v>00114219033</v>
          </cell>
          <cell r="C795">
            <v>80000</v>
          </cell>
          <cell r="D795">
            <v>2296</v>
          </cell>
          <cell r="E795">
            <v>2432</v>
          </cell>
          <cell r="F795">
            <v>7400.87</v>
          </cell>
        </row>
        <row r="796">
          <cell r="A796" t="str">
            <v>PAULA TEJADA HERRERA</v>
          </cell>
          <cell r="B796" t="str">
            <v>04600291142</v>
          </cell>
          <cell r="C796">
            <v>60000</v>
          </cell>
          <cell r="D796">
            <v>1722</v>
          </cell>
          <cell r="E796">
            <v>1824</v>
          </cell>
          <cell r="F796">
            <v>3486.68</v>
          </cell>
        </row>
        <row r="797">
          <cell r="A797" t="str">
            <v>PAULINO ORTIZ MERCEDES</v>
          </cell>
          <cell r="B797" t="str">
            <v>00112969225</v>
          </cell>
          <cell r="C797">
            <v>32500</v>
          </cell>
        </row>
        <row r="798">
          <cell r="A798" t="str">
            <v>PEDRO ALEXANDER FRANCO PEÑA</v>
          </cell>
          <cell r="B798" t="str">
            <v>22301055772</v>
          </cell>
          <cell r="C798">
            <v>80000</v>
          </cell>
          <cell r="D798">
            <v>2296</v>
          </cell>
          <cell r="E798">
            <v>2432</v>
          </cell>
          <cell r="F798">
            <v>7400.87</v>
          </cell>
        </row>
        <row r="799">
          <cell r="A799" t="str">
            <v>PEDRO ANTONIO RAMIREZ TEJEDA</v>
          </cell>
          <cell r="B799" t="str">
            <v>01000712016</v>
          </cell>
          <cell r="C799">
            <v>40000</v>
          </cell>
          <cell r="D799">
            <v>1148</v>
          </cell>
          <cell r="E799">
            <v>1216</v>
          </cell>
          <cell r="F799">
            <v>442.65</v>
          </cell>
        </row>
        <row r="800">
          <cell r="A800" t="str">
            <v>PEDRO CAMPUSANO ALCANTARA</v>
          </cell>
          <cell r="B800" t="str">
            <v>00105381784</v>
          </cell>
          <cell r="C800">
            <v>80000</v>
          </cell>
          <cell r="D800">
            <v>2296</v>
          </cell>
          <cell r="E800">
            <v>2432</v>
          </cell>
          <cell r="F800">
            <v>7400.87</v>
          </cell>
        </row>
        <row r="801">
          <cell r="A801" t="str">
            <v>PEDRO DE LOS SANTOS AYBAL</v>
          </cell>
          <cell r="B801" t="str">
            <v>01700207606</v>
          </cell>
          <cell r="C801">
            <v>35000</v>
          </cell>
          <cell r="D801">
            <v>1004.5</v>
          </cell>
          <cell r="E801">
            <v>1064</v>
          </cell>
        </row>
        <row r="802">
          <cell r="A802" t="str">
            <v>PEDRO EUSEBIO ALMONTE</v>
          </cell>
          <cell r="B802" t="str">
            <v>22500151463</v>
          </cell>
          <cell r="C802">
            <v>25000</v>
          </cell>
        </row>
        <row r="803">
          <cell r="A803" t="str">
            <v>PEDRO JOSE BATISTA ESTRELLA</v>
          </cell>
          <cell r="B803" t="str">
            <v>00102035847</v>
          </cell>
          <cell r="C803">
            <v>110000</v>
          </cell>
          <cell r="D803">
            <v>3157</v>
          </cell>
          <cell r="E803">
            <v>3344</v>
          </cell>
          <cell r="F803">
            <v>13977.67</v>
          </cell>
        </row>
        <row r="804">
          <cell r="A804" t="str">
            <v>PEDRO JOSE LUIS RODRIGUEZ PINEDA</v>
          </cell>
          <cell r="B804" t="str">
            <v>00107982746</v>
          </cell>
          <cell r="C804">
            <v>80000</v>
          </cell>
          <cell r="D804">
            <v>2296</v>
          </cell>
          <cell r="E804">
            <v>2432</v>
          </cell>
          <cell r="F804">
            <v>6920.92</v>
          </cell>
        </row>
        <row r="805">
          <cell r="A805" t="str">
            <v>PEDRO JOSE PRENSA UBALDO</v>
          </cell>
          <cell r="B805" t="str">
            <v>40239951029</v>
          </cell>
          <cell r="C805">
            <v>20000</v>
          </cell>
        </row>
        <row r="806">
          <cell r="A806" t="str">
            <v>PEDRO LUIS MARTINEZ MARTINEZ</v>
          </cell>
          <cell r="B806" t="str">
            <v>01001044807</v>
          </cell>
          <cell r="C806">
            <v>50000</v>
          </cell>
          <cell r="D806">
            <v>1435</v>
          </cell>
          <cell r="E806">
            <v>1520</v>
          </cell>
          <cell r="F806">
            <v>1854</v>
          </cell>
        </row>
        <row r="807">
          <cell r="A807" t="str">
            <v>PEDRO MANZUETA</v>
          </cell>
          <cell r="B807" t="str">
            <v>04900326101</v>
          </cell>
          <cell r="C807">
            <v>30000</v>
          </cell>
          <cell r="D807">
            <v>861</v>
          </cell>
          <cell r="E807">
            <v>912</v>
          </cell>
        </row>
        <row r="808">
          <cell r="A808" t="str">
            <v>PEDRO TORRES TORRES</v>
          </cell>
          <cell r="B808" t="str">
            <v>04900323298</v>
          </cell>
          <cell r="C808">
            <v>35000</v>
          </cell>
          <cell r="D808">
            <v>1004.5</v>
          </cell>
          <cell r="E808">
            <v>1064</v>
          </cell>
        </row>
        <row r="809">
          <cell r="A809" t="str">
            <v>PEDRO URBANO REYNOSO</v>
          </cell>
          <cell r="B809" t="str">
            <v>04900738206</v>
          </cell>
          <cell r="C809">
            <v>20000</v>
          </cell>
          <cell r="D809">
            <v>574</v>
          </cell>
          <cell r="E809">
            <v>608</v>
          </cell>
        </row>
        <row r="810">
          <cell r="A810" t="str">
            <v>PERLA MASIEL ARAUJO GOMEZ</v>
          </cell>
          <cell r="B810" t="str">
            <v>22500868348</v>
          </cell>
          <cell r="C810">
            <v>85000</v>
          </cell>
          <cell r="D810">
            <v>2439.5</v>
          </cell>
          <cell r="E810">
            <v>2584</v>
          </cell>
          <cell r="F810">
            <v>8576.99</v>
          </cell>
        </row>
        <row r="811">
          <cell r="A811" t="str">
            <v>PIESSINA ALTAGRACIA ESPINOSA ROSA</v>
          </cell>
          <cell r="B811" t="str">
            <v>00117511147</v>
          </cell>
          <cell r="C811">
            <v>60000</v>
          </cell>
          <cell r="D811">
            <v>1722</v>
          </cell>
          <cell r="E811">
            <v>1824</v>
          </cell>
        </row>
        <row r="812">
          <cell r="A812" t="str">
            <v>PORFIRIO ANTONIO VICIOSO LAMAR</v>
          </cell>
          <cell r="B812" t="str">
            <v>00500101092</v>
          </cell>
          <cell r="C812">
            <v>35000</v>
          </cell>
          <cell r="D812">
            <v>1004.5</v>
          </cell>
          <cell r="E812">
            <v>1064</v>
          </cell>
        </row>
        <row r="813">
          <cell r="A813" t="str">
            <v>RAFAEL ALEXIS HERNANDEZ DURAN</v>
          </cell>
          <cell r="B813" t="str">
            <v>00103745832</v>
          </cell>
          <cell r="C813">
            <v>80000</v>
          </cell>
          <cell r="D813">
            <v>2296</v>
          </cell>
          <cell r="E813">
            <v>2432</v>
          </cell>
          <cell r="F813">
            <v>7400.87</v>
          </cell>
        </row>
        <row r="814">
          <cell r="A814" t="str">
            <v>RAFAEL ANIBAL OTAÑEZ ACOSTA</v>
          </cell>
          <cell r="B814" t="str">
            <v>04800118731</v>
          </cell>
          <cell r="C814">
            <v>10000</v>
          </cell>
          <cell r="D814">
            <v>287</v>
          </cell>
          <cell r="E814">
            <v>304</v>
          </cell>
        </row>
        <row r="815">
          <cell r="A815" t="str">
            <v>RAFAEL BRAZOBAN CLETO</v>
          </cell>
          <cell r="B815" t="str">
            <v>00106131337</v>
          </cell>
          <cell r="C815">
            <v>50000</v>
          </cell>
          <cell r="D815">
            <v>1435</v>
          </cell>
          <cell r="E815">
            <v>1520</v>
          </cell>
          <cell r="F815">
            <v>1854</v>
          </cell>
        </row>
        <row r="816">
          <cell r="A816" t="str">
            <v>RAFAEL CASTILLO</v>
          </cell>
          <cell r="B816" t="str">
            <v>00106726060</v>
          </cell>
          <cell r="C816">
            <v>20000</v>
          </cell>
          <cell r="D816">
            <v>574</v>
          </cell>
          <cell r="E816">
            <v>608</v>
          </cell>
        </row>
        <row r="817">
          <cell r="A817" t="str">
            <v>RAFAEL DE JESUS MARTINEZ</v>
          </cell>
          <cell r="B817" t="str">
            <v>00106237092</v>
          </cell>
          <cell r="C817">
            <v>60000</v>
          </cell>
          <cell r="D817">
            <v>1722</v>
          </cell>
          <cell r="E817">
            <v>1824</v>
          </cell>
          <cell r="F817">
            <v>3486.68</v>
          </cell>
        </row>
        <row r="818">
          <cell r="A818" t="str">
            <v>RAFAEL DE JESUS TAVERAS GARCIA</v>
          </cell>
          <cell r="B818" t="str">
            <v>04700156179</v>
          </cell>
          <cell r="C818">
            <v>85000</v>
          </cell>
          <cell r="D818">
            <v>2439.5</v>
          </cell>
          <cell r="E818">
            <v>2584</v>
          </cell>
          <cell r="F818">
            <v>8576.99</v>
          </cell>
        </row>
        <row r="819">
          <cell r="A819" t="str">
            <v>RAFAEL DURAN</v>
          </cell>
          <cell r="B819" t="str">
            <v>05300166211</v>
          </cell>
          <cell r="C819">
            <v>18000</v>
          </cell>
        </row>
        <row r="820">
          <cell r="A820" t="str">
            <v>RAFAEL LEONCIO AGRAMONTE RECIO</v>
          </cell>
          <cell r="B820" t="str">
            <v>04900694458</v>
          </cell>
          <cell r="C820">
            <v>15000</v>
          </cell>
        </row>
        <row r="821">
          <cell r="A821" t="str">
            <v>RAFAEL MARTINEZ DE LOS SANTOS</v>
          </cell>
          <cell r="B821" t="str">
            <v>00500488093</v>
          </cell>
          <cell r="C821">
            <v>15000</v>
          </cell>
        </row>
        <row r="822">
          <cell r="A822" t="str">
            <v>RAFAEL PEÑA TEJADA</v>
          </cell>
          <cell r="B822" t="str">
            <v>00109642900</v>
          </cell>
          <cell r="C822">
            <v>65000</v>
          </cell>
          <cell r="D822">
            <v>1865.5</v>
          </cell>
          <cell r="E822">
            <v>1976</v>
          </cell>
          <cell r="F822">
            <v>4427.58</v>
          </cell>
        </row>
        <row r="823">
          <cell r="A823" t="str">
            <v>RAFAEL STIVEN CASTILLO MORETA</v>
          </cell>
          <cell r="B823" t="str">
            <v>22301535088</v>
          </cell>
          <cell r="C823">
            <v>90000</v>
          </cell>
          <cell r="D823">
            <v>2583</v>
          </cell>
          <cell r="E823">
            <v>2736</v>
          </cell>
          <cell r="F823">
            <v>9753.1200000000008</v>
          </cell>
        </row>
        <row r="824">
          <cell r="A824" t="str">
            <v>RAFAEL TOBIAS LOPEZ LOPEZ</v>
          </cell>
          <cell r="B824" t="str">
            <v>00109112367</v>
          </cell>
          <cell r="C824">
            <v>65000</v>
          </cell>
          <cell r="D824">
            <v>1865.5</v>
          </cell>
          <cell r="E824">
            <v>1976</v>
          </cell>
          <cell r="F824">
            <v>4427.58</v>
          </cell>
        </row>
        <row r="825">
          <cell r="A825" t="str">
            <v>RAISA JOSE PEREZ</v>
          </cell>
          <cell r="B825" t="str">
            <v>09000232216</v>
          </cell>
          <cell r="C825">
            <v>35000</v>
          </cell>
          <cell r="D825">
            <v>1004.5</v>
          </cell>
          <cell r="E825">
            <v>1064</v>
          </cell>
        </row>
        <row r="826">
          <cell r="A826" t="str">
            <v>RAMON ANIBAL DE LEON MORALES</v>
          </cell>
          <cell r="B826" t="str">
            <v>02700028273</v>
          </cell>
          <cell r="C826">
            <v>60000</v>
          </cell>
          <cell r="D826">
            <v>1722</v>
          </cell>
          <cell r="E826">
            <v>1824</v>
          </cell>
          <cell r="F826">
            <v>3486.68</v>
          </cell>
        </row>
        <row r="827">
          <cell r="A827" t="str">
            <v>RAMON ANTONIO BALBUENA CHUPANI</v>
          </cell>
          <cell r="B827" t="str">
            <v>00107623944</v>
          </cell>
          <cell r="C827">
            <v>25000</v>
          </cell>
          <cell r="D827">
            <v>717.5</v>
          </cell>
          <cell r="E827">
            <v>760</v>
          </cell>
        </row>
        <row r="828">
          <cell r="A828" t="str">
            <v>RAMON ANTONIO MORROBEL RODRIGUEZ</v>
          </cell>
          <cell r="B828" t="str">
            <v>03700221835</v>
          </cell>
          <cell r="C828">
            <v>130000</v>
          </cell>
          <cell r="D828">
            <v>3731</v>
          </cell>
          <cell r="E828">
            <v>3952</v>
          </cell>
          <cell r="F828">
            <v>19162.12</v>
          </cell>
        </row>
        <row r="829">
          <cell r="A829" t="str">
            <v>RAMON ANTONIO PEÑA PEÑA</v>
          </cell>
          <cell r="B829" t="str">
            <v>01800498394</v>
          </cell>
          <cell r="C829">
            <v>100000</v>
          </cell>
          <cell r="D829">
            <v>2870</v>
          </cell>
          <cell r="E829">
            <v>3040</v>
          </cell>
          <cell r="F829">
            <v>11145.48</v>
          </cell>
        </row>
        <row r="830">
          <cell r="A830" t="str">
            <v>RAMON ANTONIO RODRIGUEZ MINYETY</v>
          </cell>
          <cell r="B830" t="str">
            <v>00104829817</v>
          </cell>
          <cell r="C830">
            <v>55000</v>
          </cell>
          <cell r="D830">
            <v>1578.5</v>
          </cell>
          <cell r="E830">
            <v>1672</v>
          </cell>
          <cell r="F830">
            <v>2559.6799999999998</v>
          </cell>
        </row>
        <row r="831">
          <cell r="A831" t="str">
            <v>RAMON CONTRERAS ORTIZ</v>
          </cell>
          <cell r="B831" t="str">
            <v>00101118073</v>
          </cell>
          <cell r="C831">
            <v>31500</v>
          </cell>
          <cell r="D831">
            <v>904.05</v>
          </cell>
          <cell r="E831">
            <v>957.6</v>
          </cell>
        </row>
        <row r="832">
          <cell r="A832" t="str">
            <v>RAMON DEL ROSARIO PLATA PUELLO</v>
          </cell>
          <cell r="B832" t="str">
            <v>00108318981</v>
          </cell>
          <cell r="C832">
            <v>85000</v>
          </cell>
          <cell r="D832">
            <v>2439.5</v>
          </cell>
          <cell r="E832">
            <v>2584</v>
          </cell>
          <cell r="F832">
            <v>8576.99</v>
          </cell>
        </row>
        <row r="833">
          <cell r="A833" t="str">
            <v>RAMON FRANCISCO DE LA ROSA</v>
          </cell>
          <cell r="B833" t="str">
            <v>04900404148</v>
          </cell>
          <cell r="C833">
            <v>32500</v>
          </cell>
          <cell r="D833">
            <v>932.75</v>
          </cell>
          <cell r="E833">
            <v>988</v>
          </cell>
        </row>
        <row r="834">
          <cell r="A834" t="str">
            <v>RAMON ISIDRO CABRERA CABRERA</v>
          </cell>
          <cell r="B834" t="str">
            <v>00113750442</v>
          </cell>
          <cell r="C834">
            <v>22000</v>
          </cell>
        </row>
        <row r="835">
          <cell r="A835" t="str">
            <v>RAMON MERCEDES MUESES</v>
          </cell>
          <cell r="B835" t="str">
            <v>00102737525</v>
          </cell>
          <cell r="C835">
            <v>35000</v>
          </cell>
          <cell r="D835">
            <v>1004.5</v>
          </cell>
          <cell r="E835">
            <v>1064</v>
          </cell>
        </row>
        <row r="836">
          <cell r="A836" t="str">
            <v>RAMON NELSON ROSARIO AMEZQUITA</v>
          </cell>
          <cell r="B836" t="str">
            <v>00110320512</v>
          </cell>
          <cell r="C836">
            <v>40000</v>
          </cell>
          <cell r="D836">
            <v>1148</v>
          </cell>
          <cell r="E836">
            <v>1216</v>
          </cell>
          <cell r="F836">
            <v>442.65</v>
          </cell>
        </row>
        <row r="837">
          <cell r="A837" t="str">
            <v>RAMON PEREYRA EMILIANO</v>
          </cell>
          <cell r="B837" t="str">
            <v>00107744757</v>
          </cell>
          <cell r="C837">
            <v>32500</v>
          </cell>
          <cell r="D837">
            <v>932.75</v>
          </cell>
          <cell r="E837">
            <v>988</v>
          </cell>
        </row>
        <row r="838">
          <cell r="A838" t="str">
            <v>RAMON RODRIGUEZ BAUTISTA</v>
          </cell>
          <cell r="B838" t="str">
            <v>04900727324</v>
          </cell>
          <cell r="C838">
            <v>35000</v>
          </cell>
          <cell r="D838">
            <v>1004.5</v>
          </cell>
          <cell r="E838">
            <v>1064</v>
          </cell>
        </row>
        <row r="839">
          <cell r="A839" t="str">
            <v>RAMON RODRIGUEZ HERNANDEZ</v>
          </cell>
          <cell r="B839" t="str">
            <v>00115031932</v>
          </cell>
          <cell r="C839">
            <v>80000</v>
          </cell>
          <cell r="D839">
            <v>2296</v>
          </cell>
          <cell r="E839">
            <v>2432</v>
          </cell>
          <cell r="F839">
            <v>7400.87</v>
          </cell>
        </row>
        <row r="840">
          <cell r="A840" t="str">
            <v>RAQUEL MEDINA GOMEZ</v>
          </cell>
          <cell r="B840" t="str">
            <v>08000084395</v>
          </cell>
          <cell r="C840">
            <v>42000</v>
          </cell>
          <cell r="D840">
            <v>1205.4000000000001</v>
          </cell>
          <cell r="E840">
            <v>1276.8</v>
          </cell>
          <cell r="F840">
            <v>724.92</v>
          </cell>
        </row>
        <row r="841">
          <cell r="A841" t="str">
            <v>RASHELL ANTONIA MENDEZ LORA</v>
          </cell>
          <cell r="B841" t="str">
            <v>04900826340</v>
          </cell>
          <cell r="C841">
            <v>50000</v>
          </cell>
          <cell r="D841">
            <v>1435</v>
          </cell>
          <cell r="E841">
            <v>1520</v>
          </cell>
        </row>
        <row r="842">
          <cell r="A842" t="str">
            <v>RAUL ANTONIO MEDINA CERDA</v>
          </cell>
          <cell r="B842" t="str">
            <v>00106176332</v>
          </cell>
          <cell r="C842">
            <v>30000</v>
          </cell>
          <cell r="D842">
            <v>861</v>
          </cell>
          <cell r="E842">
            <v>912</v>
          </cell>
        </row>
        <row r="843">
          <cell r="A843" t="str">
            <v>RAUL EDUARDO OZUNA DELVA</v>
          </cell>
          <cell r="B843" t="str">
            <v>40221511260</v>
          </cell>
          <cell r="C843">
            <v>50000</v>
          </cell>
          <cell r="D843">
            <v>1435</v>
          </cell>
          <cell r="E843">
            <v>1520</v>
          </cell>
          <cell r="F843">
            <v>1854</v>
          </cell>
        </row>
        <row r="844">
          <cell r="A844" t="str">
            <v>RAUL EMILIO ASENCIO MORIS</v>
          </cell>
          <cell r="B844" t="str">
            <v>00118890797</v>
          </cell>
          <cell r="C844">
            <v>60000</v>
          </cell>
          <cell r="D844">
            <v>1722</v>
          </cell>
          <cell r="E844">
            <v>1824</v>
          </cell>
          <cell r="F844">
            <v>3486.68</v>
          </cell>
        </row>
        <row r="845">
          <cell r="A845" t="str">
            <v>RAUL MARTINEZ DEL ROSARIO</v>
          </cell>
          <cell r="B845" t="str">
            <v>22500668334</v>
          </cell>
          <cell r="C845">
            <v>18000</v>
          </cell>
        </row>
        <row r="846">
          <cell r="A846" t="str">
            <v>RAUMELY OZUNA DEL ROSARIO</v>
          </cell>
          <cell r="B846" t="str">
            <v>22500543651</v>
          </cell>
          <cell r="C846">
            <v>22000</v>
          </cell>
        </row>
        <row r="847">
          <cell r="A847" t="str">
            <v>RAYMUNDO CUEVAS</v>
          </cell>
          <cell r="B847" t="str">
            <v>00107811069</v>
          </cell>
          <cell r="C847">
            <v>20000</v>
          </cell>
          <cell r="D847">
            <v>574</v>
          </cell>
          <cell r="E847">
            <v>608</v>
          </cell>
        </row>
        <row r="848">
          <cell r="A848" t="str">
            <v>RAYNERIS MASSIEL CABRERA MORILLO</v>
          </cell>
          <cell r="B848" t="str">
            <v>40226687388</v>
          </cell>
          <cell r="C848">
            <v>70000</v>
          </cell>
          <cell r="D848">
            <v>2009</v>
          </cell>
          <cell r="E848">
            <v>2128</v>
          </cell>
          <cell r="F848">
            <v>5368.48</v>
          </cell>
        </row>
        <row r="849">
          <cell r="A849" t="str">
            <v>RAYSA DE LA CRUZ GONZALEZ</v>
          </cell>
          <cell r="B849" t="str">
            <v>00117539445</v>
          </cell>
          <cell r="C849">
            <v>30000</v>
          </cell>
          <cell r="D849">
            <v>861</v>
          </cell>
          <cell r="E849">
            <v>912</v>
          </cell>
        </row>
        <row r="850">
          <cell r="A850" t="str">
            <v>RAZZIEL STARLING CASTILLO TAPIA</v>
          </cell>
          <cell r="B850" t="str">
            <v>40222763498</v>
          </cell>
          <cell r="C850">
            <v>145000</v>
          </cell>
          <cell r="D850">
            <v>4161.5</v>
          </cell>
          <cell r="E850">
            <v>4408</v>
          </cell>
          <cell r="F850">
            <v>22690.49</v>
          </cell>
        </row>
        <row r="851">
          <cell r="A851" t="str">
            <v>REBECA URE¥A ALVAREZ</v>
          </cell>
          <cell r="B851" t="str">
            <v>03700659844</v>
          </cell>
          <cell r="C851">
            <v>135000</v>
          </cell>
          <cell r="D851">
            <v>3874.5</v>
          </cell>
          <cell r="E851">
            <v>4104</v>
          </cell>
          <cell r="F851">
            <v>20338.240000000002</v>
          </cell>
        </row>
        <row r="852">
          <cell r="A852" t="str">
            <v>REGIL HERMINIO JIMENEZ PEÑA</v>
          </cell>
          <cell r="B852" t="str">
            <v>02000156030</v>
          </cell>
          <cell r="C852">
            <v>35000</v>
          </cell>
          <cell r="F852">
            <v>47.25</v>
          </cell>
        </row>
        <row r="853">
          <cell r="A853" t="str">
            <v>REGINA ESPERANZA DE LA CRUZ FELIZ</v>
          </cell>
          <cell r="B853" t="str">
            <v>40212452714</v>
          </cell>
          <cell r="C853">
            <v>50000</v>
          </cell>
          <cell r="D853">
            <v>1435</v>
          </cell>
          <cell r="E853">
            <v>1520</v>
          </cell>
          <cell r="F853">
            <v>1854</v>
          </cell>
        </row>
        <row r="854">
          <cell r="A854" t="str">
            <v>REMY DANIEL ARAUJO LOPEZ</v>
          </cell>
          <cell r="B854" t="str">
            <v>40229507054</v>
          </cell>
          <cell r="C854">
            <v>35000</v>
          </cell>
          <cell r="D854">
            <v>1004.5</v>
          </cell>
          <cell r="E854">
            <v>1064</v>
          </cell>
        </row>
        <row r="855">
          <cell r="A855" t="str">
            <v>RENE ALEXANDER DE LA ROSA JIMENEZ</v>
          </cell>
          <cell r="B855" t="str">
            <v>40234367080</v>
          </cell>
          <cell r="C855">
            <v>50000</v>
          </cell>
          <cell r="D855">
            <v>1435</v>
          </cell>
          <cell r="E855">
            <v>1520</v>
          </cell>
          <cell r="F855">
            <v>1854</v>
          </cell>
        </row>
        <row r="856">
          <cell r="A856" t="str">
            <v>REYNALDO DIAZ LOPEZ</v>
          </cell>
          <cell r="B856" t="str">
            <v>12300055246</v>
          </cell>
          <cell r="C856">
            <v>45000</v>
          </cell>
          <cell r="D856">
            <v>1291.5</v>
          </cell>
          <cell r="E856">
            <v>1368</v>
          </cell>
          <cell r="F856">
            <v>1148.33</v>
          </cell>
        </row>
        <row r="857">
          <cell r="A857" t="str">
            <v>RICARDO BIENVENIDO GUERRERO ENCARNAC</v>
          </cell>
          <cell r="B857" t="str">
            <v>01100247160</v>
          </cell>
          <cell r="C857">
            <v>275000</v>
          </cell>
          <cell r="D857">
            <v>7892.5</v>
          </cell>
          <cell r="E857">
            <v>7059.79</v>
          </cell>
          <cell r="F857">
            <v>53594.8</v>
          </cell>
        </row>
        <row r="858">
          <cell r="A858" t="str">
            <v>RICARDO DE JESUS BRAZOBAN</v>
          </cell>
          <cell r="B858" t="str">
            <v>00111151643</v>
          </cell>
          <cell r="C858">
            <v>32500</v>
          </cell>
          <cell r="D858">
            <v>932.75</v>
          </cell>
          <cell r="E858">
            <v>988</v>
          </cell>
        </row>
        <row r="859">
          <cell r="A859" t="str">
            <v>RICARDO JOSE FABELO SANTANA</v>
          </cell>
          <cell r="B859" t="str">
            <v>01000868826</v>
          </cell>
          <cell r="C859">
            <v>85000</v>
          </cell>
          <cell r="D859">
            <v>2439.5</v>
          </cell>
          <cell r="E859">
            <v>2584</v>
          </cell>
          <cell r="F859">
            <v>8576.99</v>
          </cell>
        </row>
        <row r="860">
          <cell r="A860" t="str">
            <v>RICARDO PEREZ YAN</v>
          </cell>
          <cell r="B860" t="str">
            <v>06900105898</v>
          </cell>
          <cell r="C860">
            <v>42000</v>
          </cell>
          <cell r="D860">
            <v>1205.4000000000001</v>
          </cell>
          <cell r="E860">
            <v>1276.8</v>
          </cell>
          <cell r="F860">
            <v>724.92</v>
          </cell>
        </row>
        <row r="861">
          <cell r="A861" t="str">
            <v>RICHARD ALBERTO FIGUEROA GERONIMO</v>
          </cell>
          <cell r="B861" t="str">
            <v>40231382678</v>
          </cell>
          <cell r="C861">
            <v>50000</v>
          </cell>
          <cell r="D861">
            <v>1435</v>
          </cell>
          <cell r="E861">
            <v>1520</v>
          </cell>
          <cell r="F861">
            <v>1854</v>
          </cell>
        </row>
        <row r="862">
          <cell r="A862" t="str">
            <v>RICHARD CUEVAS GARCIA</v>
          </cell>
          <cell r="B862" t="str">
            <v>00301073003</v>
          </cell>
          <cell r="C862">
            <v>50000</v>
          </cell>
          <cell r="D862">
            <v>1435</v>
          </cell>
          <cell r="E862">
            <v>1520</v>
          </cell>
          <cell r="F862">
            <v>1854</v>
          </cell>
        </row>
        <row r="863">
          <cell r="A863" t="str">
            <v>RICHARD MANUEL LOPEZ PARRA</v>
          </cell>
          <cell r="B863" t="str">
            <v>22500099530</v>
          </cell>
          <cell r="C863">
            <v>80000</v>
          </cell>
          <cell r="D863">
            <v>2296</v>
          </cell>
          <cell r="E863">
            <v>2432</v>
          </cell>
          <cell r="F863">
            <v>6920.92</v>
          </cell>
        </row>
        <row r="864">
          <cell r="A864" t="str">
            <v>RICHARD OGANDO PAULINO</v>
          </cell>
          <cell r="B864" t="str">
            <v>00116265539</v>
          </cell>
          <cell r="C864">
            <v>60000</v>
          </cell>
          <cell r="D864">
            <v>1722</v>
          </cell>
          <cell r="E864">
            <v>1824</v>
          </cell>
          <cell r="F864">
            <v>3486.68</v>
          </cell>
        </row>
        <row r="865">
          <cell r="A865" t="str">
            <v>RIGOBERTO PEÑA</v>
          </cell>
          <cell r="B865" t="str">
            <v>04600403762</v>
          </cell>
          <cell r="C865">
            <v>50000</v>
          </cell>
          <cell r="D865">
            <v>1435</v>
          </cell>
          <cell r="E865">
            <v>1520</v>
          </cell>
          <cell r="F865">
            <v>1854</v>
          </cell>
        </row>
        <row r="866">
          <cell r="A866" t="str">
            <v>RINSON JOSE DURAN FLORIAN</v>
          </cell>
          <cell r="B866" t="str">
            <v>40224423075</v>
          </cell>
          <cell r="C866">
            <v>105000</v>
          </cell>
          <cell r="D866">
            <v>3013.5</v>
          </cell>
          <cell r="E866">
            <v>3192</v>
          </cell>
        </row>
        <row r="867">
          <cell r="A867" t="str">
            <v>RIUSON SIMON MENDEZ FLORES</v>
          </cell>
          <cell r="B867" t="str">
            <v>07000068325</v>
          </cell>
          <cell r="C867">
            <v>35000</v>
          </cell>
          <cell r="F867">
            <v>47.25</v>
          </cell>
        </row>
        <row r="868">
          <cell r="A868" t="str">
            <v>ROBERT DE OLEO COLAS</v>
          </cell>
          <cell r="B868" t="str">
            <v>00116702523</v>
          </cell>
          <cell r="C868">
            <v>35000</v>
          </cell>
          <cell r="F868">
            <v>47.25</v>
          </cell>
        </row>
        <row r="869">
          <cell r="A869" t="str">
            <v>ROBERT VLADIMIR GARCIA SOTO</v>
          </cell>
          <cell r="B869" t="str">
            <v>00201233368</v>
          </cell>
          <cell r="C869">
            <v>50000</v>
          </cell>
          <cell r="D869">
            <v>1435</v>
          </cell>
          <cell r="E869">
            <v>1520</v>
          </cell>
          <cell r="F869">
            <v>1854</v>
          </cell>
        </row>
        <row r="870">
          <cell r="A870" t="str">
            <v>ROBERTO DE LEON CAMILO</v>
          </cell>
          <cell r="B870" t="str">
            <v>00112284021</v>
          </cell>
          <cell r="C870">
            <v>80000</v>
          </cell>
          <cell r="D870">
            <v>2296</v>
          </cell>
          <cell r="E870">
            <v>2432</v>
          </cell>
        </row>
        <row r="871">
          <cell r="A871" t="str">
            <v>ROBERTO DOMINGUEZ CORDERO</v>
          </cell>
          <cell r="B871" t="str">
            <v>00101197952</v>
          </cell>
          <cell r="C871">
            <v>60000</v>
          </cell>
          <cell r="D871">
            <v>1722</v>
          </cell>
          <cell r="E871">
            <v>1824</v>
          </cell>
          <cell r="F871">
            <v>3486.68</v>
          </cell>
        </row>
        <row r="872">
          <cell r="A872" t="str">
            <v>ROBERTO DURAN DE JESUS</v>
          </cell>
          <cell r="B872" t="str">
            <v>00104603246</v>
          </cell>
          <cell r="C872">
            <v>90000</v>
          </cell>
          <cell r="D872">
            <v>2583</v>
          </cell>
          <cell r="E872">
            <v>2736</v>
          </cell>
          <cell r="F872">
            <v>9273.17</v>
          </cell>
        </row>
        <row r="873">
          <cell r="A873" t="str">
            <v>ROBERTO DURAN OGANDO</v>
          </cell>
          <cell r="B873" t="str">
            <v>00108242801</v>
          </cell>
          <cell r="C873">
            <v>55000</v>
          </cell>
          <cell r="D873">
            <v>1578.5</v>
          </cell>
          <cell r="E873">
            <v>1672</v>
          </cell>
          <cell r="F873">
            <v>2559.6799999999998</v>
          </cell>
        </row>
        <row r="874">
          <cell r="A874" t="str">
            <v>RODOLFO BAEZ HERNANDEZ</v>
          </cell>
          <cell r="B874" t="str">
            <v>22500397975</v>
          </cell>
          <cell r="C874">
            <v>40000</v>
          </cell>
          <cell r="D874">
            <v>1148</v>
          </cell>
          <cell r="E874">
            <v>1216</v>
          </cell>
          <cell r="F874">
            <v>442.65</v>
          </cell>
        </row>
        <row r="875">
          <cell r="A875" t="str">
            <v>RODRIGUEZ MEDINA MONTERO</v>
          </cell>
          <cell r="B875" t="str">
            <v>40225999131</v>
          </cell>
          <cell r="C875">
            <v>15000</v>
          </cell>
        </row>
        <row r="876">
          <cell r="A876" t="str">
            <v>ROMAN HENRIQUEZ</v>
          </cell>
          <cell r="B876" t="str">
            <v>00108521493</v>
          </cell>
          <cell r="C876">
            <v>30000</v>
          </cell>
          <cell r="D876">
            <v>861</v>
          </cell>
          <cell r="E876">
            <v>912</v>
          </cell>
        </row>
        <row r="877">
          <cell r="A877" t="str">
            <v>ROMNY DAVID PRENZA CONTRERAS</v>
          </cell>
          <cell r="B877" t="str">
            <v>00800203291</v>
          </cell>
          <cell r="C877">
            <v>75000</v>
          </cell>
          <cell r="D877">
            <v>2152.5</v>
          </cell>
          <cell r="E877">
            <v>2280</v>
          </cell>
          <cell r="F877">
            <v>6309.38</v>
          </cell>
        </row>
        <row r="878">
          <cell r="A878" t="str">
            <v>RONNY MORA</v>
          </cell>
          <cell r="B878" t="str">
            <v>22300779034</v>
          </cell>
          <cell r="C878">
            <v>22000</v>
          </cell>
        </row>
        <row r="879">
          <cell r="A879" t="str">
            <v>ROSA ANGELA ACEVEDO TRINIDAD</v>
          </cell>
          <cell r="B879" t="str">
            <v>00115713091</v>
          </cell>
          <cell r="C879">
            <v>200000</v>
          </cell>
          <cell r="D879">
            <v>5740</v>
          </cell>
          <cell r="E879">
            <v>6080</v>
          </cell>
          <cell r="F879">
            <v>31994.31</v>
          </cell>
        </row>
        <row r="880">
          <cell r="A880" t="str">
            <v>ROSANNA AMPARO PANIAGUA</v>
          </cell>
          <cell r="B880" t="str">
            <v>22400474114</v>
          </cell>
          <cell r="C880">
            <v>85000</v>
          </cell>
          <cell r="D880">
            <v>2439.5</v>
          </cell>
          <cell r="E880">
            <v>2584</v>
          </cell>
        </row>
        <row r="881">
          <cell r="A881" t="str">
            <v>ROSELDY DEL CARMEN MORILLO TINEO</v>
          </cell>
          <cell r="B881" t="str">
            <v>12300148298</v>
          </cell>
          <cell r="C881">
            <v>50000</v>
          </cell>
          <cell r="D881">
            <v>1435</v>
          </cell>
          <cell r="E881">
            <v>1520</v>
          </cell>
          <cell r="F881">
            <v>1854</v>
          </cell>
        </row>
        <row r="882">
          <cell r="A882" t="str">
            <v>ROSELYN HEYAIME MERCEDES BAUTISTA</v>
          </cell>
          <cell r="B882" t="str">
            <v>00118160803</v>
          </cell>
          <cell r="C882">
            <v>60000</v>
          </cell>
          <cell r="D882">
            <v>1722</v>
          </cell>
          <cell r="E882">
            <v>1824</v>
          </cell>
          <cell r="F882">
            <v>3486.68</v>
          </cell>
        </row>
        <row r="883">
          <cell r="A883" t="str">
            <v>ROSEMARY BUTEN PICHARDO</v>
          </cell>
          <cell r="B883" t="str">
            <v>22400261446</v>
          </cell>
          <cell r="C883">
            <v>50000</v>
          </cell>
          <cell r="D883">
            <v>1435</v>
          </cell>
          <cell r="E883">
            <v>1520</v>
          </cell>
        </row>
        <row r="884">
          <cell r="A884" t="str">
            <v>ROSENNI RONDON MOTA</v>
          </cell>
          <cell r="B884" t="str">
            <v>15500024763</v>
          </cell>
          <cell r="C884">
            <v>70000</v>
          </cell>
          <cell r="D884">
            <v>2009</v>
          </cell>
          <cell r="E884">
            <v>2128</v>
          </cell>
          <cell r="F884">
            <v>5368.48</v>
          </cell>
        </row>
        <row r="885">
          <cell r="A885" t="str">
            <v>ROSIVARIS MONTERO DUVAL</v>
          </cell>
          <cell r="B885" t="str">
            <v>07000046743</v>
          </cell>
          <cell r="C885">
            <v>42000</v>
          </cell>
          <cell r="D885">
            <v>1205.4000000000001</v>
          </cell>
          <cell r="E885">
            <v>1276.8</v>
          </cell>
          <cell r="F885">
            <v>436.95</v>
          </cell>
        </row>
        <row r="886">
          <cell r="A886" t="str">
            <v>ROSSANA RAMONA FIGUEROA VIDAL</v>
          </cell>
          <cell r="B886" t="str">
            <v>00109254789</v>
          </cell>
          <cell r="C886">
            <v>200000</v>
          </cell>
          <cell r="D886">
            <v>5740</v>
          </cell>
          <cell r="E886">
            <v>6080</v>
          </cell>
          <cell r="F886">
            <v>35627.870000000003</v>
          </cell>
        </row>
        <row r="887">
          <cell r="A887" t="str">
            <v>ROSSANNA BIDO BRIOSO</v>
          </cell>
          <cell r="B887" t="str">
            <v>40225271002</v>
          </cell>
          <cell r="C887">
            <v>20000</v>
          </cell>
          <cell r="D887">
            <v>574</v>
          </cell>
          <cell r="E887">
            <v>608</v>
          </cell>
        </row>
        <row r="888">
          <cell r="A888" t="str">
            <v>ROSSY MASSIEL CEBALLO DE LOS SANTOS</v>
          </cell>
          <cell r="B888" t="str">
            <v>22500008697</v>
          </cell>
          <cell r="C888">
            <v>70000</v>
          </cell>
          <cell r="D888">
            <v>2009</v>
          </cell>
          <cell r="E888">
            <v>2128</v>
          </cell>
          <cell r="F888">
            <v>5368.48</v>
          </cell>
        </row>
        <row r="889">
          <cell r="A889" t="str">
            <v>ROSY ARIAS MESON</v>
          </cell>
          <cell r="B889" t="str">
            <v>00109348904</v>
          </cell>
          <cell r="C889">
            <v>20000</v>
          </cell>
          <cell r="D889">
            <v>574</v>
          </cell>
          <cell r="E889">
            <v>608</v>
          </cell>
        </row>
        <row r="890">
          <cell r="A890" t="str">
            <v>ROXANNA GISSELLY CERDA TAVERAS</v>
          </cell>
          <cell r="B890" t="str">
            <v>00107278343</v>
          </cell>
          <cell r="C890">
            <v>90000</v>
          </cell>
          <cell r="D890">
            <v>2583</v>
          </cell>
          <cell r="E890">
            <v>2736</v>
          </cell>
          <cell r="F890">
            <v>9273.17</v>
          </cell>
        </row>
        <row r="891">
          <cell r="A891" t="str">
            <v>RUBEL DE JESUS MATOS TEJEDA</v>
          </cell>
          <cell r="B891" t="str">
            <v>00110260643</v>
          </cell>
          <cell r="C891">
            <v>135000</v>
          </cell>
          <cell r="D891">
            <v>3874.5</v>
          </cell>
          <cell r="E891">
            <v>4104</v>
          </cell>
          <cell r="F891">
            <v>20338.240000000002</v>
          </cell>
        </row>
        <row r="892">
          <cell r="A892" t="str">
            <v>RUBEN DARIO RAMOS DE LA PAZ</v>
          </cell>
          <cell r="B892" t="str">
            <v>00106213119</v>
          </cell>
          <cell r="C892">
            <v>35000</v>
          </cell>
          <cell r="D892">
            <v>1004.5</v>
          </cell>
          <cell r="E892">
            <v>1064</v>
          </cell>
        </row>
        <row r="893">
          <cell r="A893" t="str">
            <v>RUBEN PEREZ DIPRE</v>
          </cell>
          <cell r="B893" t="str">
            <v>08200242454</v>
          </cell>
          <cell r="C893">
            <v>90000</v>
          </cell>
          <cell r="D893">
            <v>2583</v>
          </cell>
          <cell r="E893">
            <v>2736</v>
          </cell>
          <cell r="F893">
            <v>9753.1200000000008</v>
          </cell>
        </row>
        <row r="894">
          <cell r="A894" t="str">
            <v>RUBER MARTINEZ DE LA CRUZ</v>
          </cell>
          <cell r="B894" t="str">
            <v>02000134458</v>
          </cell>
          <cell r="C894">
            <v>42000</v>
          </cell>
          <cell r="D894">
            <v>1205.4000000000001</v>
          </cell>
          <cell r="E894">
            <v>1276.8</v>
          </cell>
          <cell r="F894">
            <v>724.92</v>
          </cell>
        </row>
        <row r="895">
          <cell r="A895" t="str">
            <v>RUTH CARRION</v>
          </cell>
          <cell r="B895" t="str">
            <v>00119406460</v>
          </cell>
          <cell r="C895">
            <v>42000</v>
          </cell>
          <cell r="D895">
            <v>1205.4000000000001</v>
          </cell>
          <cell r="E895">
            <v>1276.8</v>
          </cell>
          <cell r="F895">
            <v>724.92</v>
          </cell>
        </row>
        <row r="896">
          <cell r="A896" t="str">
            <v>RUTH ESTHER BAUTISTA BENCOSME</v>
          </cell>
          <cell r="B896" t="str">
            <v>00101095255</v>
          </cell>
          <cell r="C896">
            <v>50000</v>
          </cell>
          <cell r="D896">
            <v>1435</v>
          </cell>
          <cell r="E896">
            <v>1520</v>
          </cell>
          <cell r="F896">
            <v>1854</v>
          </cell>
        </row>
        <row r="897">
          <cell r="A897" t="str">
            <v>RYAN ANTHONY HOBBS BAEZ</v>
          </cell>
          <cell r="B897" t="str">
            <v>40224481586</v>
          </cell>
          <cell r="C897">
            <v>80000</v>
          </cell>
          <cell r="D897">
            <v>2296</v>
          </cell>
          <cell r="E897">
            <v>2432</v>
          </cell>
          <cell r="F897">
            <v>7400.87</v>
          </cell>
        </row>
        <row r="898">
          <cell r="A898" t="str">
            <v>SABIERQUY NATANIEL DEL ORBE ROSARIO</v>
          </cell>
          <cell r="B898" t="str">
            <v>09300403038</v>
          </cell>
          <cell r="C898">
            <v>40000</v>
          </cell>
          <cell r="D898">
            <v>1148</v>
          </cell>
          <cell r="E898">
            <v>1216</v>
          </cell>
          <cell r="F898">
            <v>442.65</v>
          </cell>
        </row>
        <row r="899">
          <cell r="A899" t="str">
            <v>SABRINA MABEL VALDEZ BRITO</v>
          </cell>
          <cell r="B899" t="str">
            <v>00117893123</v>
          </cell>
          <cell r="C899">
            <v>70000</v>
          </cell>
          <cell r="D899">
            <v>2009</v>
          </cell>
          <cell r="E899">
            <v>2128</v>
          </cell>
        </row>
        <row r="900">
          <cell r="A900" t="str">
            <v>SAGRADA HEREDIA VINICIO</v>
          </cell>
          <cell r="B900" t="str">
            <v>00111206876</v>
          </cell>
          <cell r="C900">
            <v>20000</v>
          </cell>
          <cell r="D900">
            <v>574</v>
          </cell>
          <cell r="E900">
            <v>608</v>
          </cell>
        </row>
        <row r="901">
          <cell r="A901" t="str">
            <v>SALVADOR ORTIZ</v>
          </cell>
          <cell r="B901" t="str">
            <v>01000275923</v>
          </cell>
          <cell r="C901">
            <v>70000</v>
          </cell>
          <cell r="D901">
            <v>2009</v>
          </cell>
          <cell r="E901">
            <v>2128</v>
          </cell>
          <cell r="F901">
            <v>5368.48</v>
          </cell>
        </row>
        <row r="902">
          <cell r="A902" t="str">
            <v>SANDRA ALTAGRACIA RUIZ</v>
          </cell>
          <cell r="B902" t="str">
            <v>00107970949</v>
          </cell>
          <cell r="C902">
            <v>42000</v>
          </cell>
          <cell r="D902">
            <v>1205.4000000000001</v>
          </cell>
          <cell r="E902">
            <v>1276.8</v>
          </cell>
          <cell r="F902">
            <v>724.92</v>
          </cell>
        </row>
        <row r="903">
          <cell r="A903" t="str">
            <v>SANDRA YAHAYRA MENDOZA DOLORES</v>
          </cell>
          <cell r="B903" t="str">
            <v>00113035943</v>
          </cell>
          <cell r="C903">
            <v>130000</v>
          </cell>
          <cell r="D903">
            <v>3731</v>
          </cell>
          <cell r="E903">
            <v>3952</v>
          </cell>
          <cell r="F903">
            <v>18682.169999999998</v>
          </cell>
        </row>
        <row r="904">
          <cell r="A904" t="str">
            <v>SANDY ADALBERTO RAMIREZ GARCIA</v>
          </cell>
          <cell r="B904" t="str">
            <v>01000756211</v>
          </cell>
          <cell r="C904">
            <v>50000</v>
          </cell>
          <cell r="D904">
            <v>1435</v>
          </cell>
          <cell r="E904">
            <v>1520</v>
          </cell>
          <cell r="F904">
            <v>1854</v>
          </cell>
        </row>
        <row r="905">
          <cell r="A905" t="str">
            <v>SANDY FERNANDO ORTIZ CASTILLO</v>
          </cell>
          <cell r="B905" t="str">
            <v>00107873481</v>
          </cell>
          <cell r="C905">
            <v>60000</v>
          </cell>
          <cell r="D905">
            <v>1722</v>
          </cell>
          <cell r="E905">
            <v>1824</v>
          </cell>
          <cell r="F905">
            <v>3486.68</v>
          </cell>
        </row>
        <row r="906">
          <cell r="A906" t="str">
            <v>SANDY MARTINEZ DE JESUS</v>
          </cell>
          <cell r="B906" t="str">
            <v>40238581389</v>
          </cell>
          <cell r="C906">
            <v>50000</v>
          </cell>
          <cell r="D906">
            <v>1435</v>
          </cell>
          <cell r="E906">
            <v>1520</v>
          </cell>
          <cell r="F906">
            <v>1854</v>
          </cell>
        </row>
        <row r="907">
          <cell r="A907" t="str">
            <v>SANTA ALVARADO SUERO</v>
          </cell>
          <cell r="B907" t="str">
            <v>00117116129</v>
          </cell>
          <cell r="C907">
            <v>20000</v>
          </cell>
          <cell r="D907">
            <v>574</v>
          </cell>
          <cell r="E907">
            <v>608</v>
          </cell>
        </row>
        <row r="908">
          <cell r="A908" t="str">
            <v>SANTA ANA HEREDIA MARTE</v>
          </cell>
          <cell r="B908" t="str">
            <v>00108147216</v>
          </cell>
          <cell r="C908">
            <v>30000</v>
          </cell>
          <cell r="D908">
            <v>861</v>
          </cell>
          <cell r="E908">
            <v>912</v>
          </cell>
        </row>
        <row r="909">
          <cell r="A909" t="str">
            <v>SANTA MARIA TORRES</v>
          </cell>
          <cell r="B909" t="str">
            <v>05200087012</v>
          </cell>
          <cell r="C909">
            <v>30000</v>
          </cell>
          <cell r="D909">
            <v>861</v>
          </cell>
          <cell r="E909">
            <v>912</v>
          </cell>
        </row>
        <row r="910">
          <cell r="A910" t="str">
            <v>SANTA MARTINEZ</v>
          </cell>
          <cell r="B910" t="str">
            <v>00110475175</v>
          </cell>
          <cell r="C910">
            <v>90000</v>
          </cell>
          <cell r="D910">
            <v>2583</v>
          </cell>
          <cell r="E910">
            <v>2736</v>
          </cell>
          <cell r="F910">
            <v>9753.1200000000008</v>
          </cell>
        </row>
        <row r="911">
          <cell r="A911" t="str">
            <v>SANTIAGO SILVERIO</v>
          </cell>
          <cell r="B911" t="str">
            <v>03300028309</v>
          </cell>
          <cell r="C911">
            <v>35000</v>
          </cell>
          <cell r="D911">
            <v>1004.5</v>
          </cell>
          <cell r="E911">
            <v>1064</v>
          </cell>
        </row>
        <row r="912">
          <cell r="A912" t="str">
            <v>SANTO ZABALA TAPIA</v>
          </cell>
          <cell r="B912" t="str">
            <v>04700213368</v>
          </cell>
          <cell r="C912">
            <v>35000</v>
          </cell>
          <cell r="D912">
            <v>1004.5</v>
          </cell>
          <cell r="E912">
            <v>1064</v>
          </cell>
        </row>
        <row r="913">
          <cell r="A913" t="str">
            <v>SANTOS ANGEL SILVESTRE ARIAS</v>
          </cell>
          <cell r="B913" t="str">
            <v>40220691584</v>
          </cell>
          <cell r="C913">
            <v>185000</v>
          </cell>
          <cell r="D913">
            <v>5309.5</v>
          </cell>
          <cell r="E913">
            <v>5624</v>
          </cell>
          <cell r="F913">
            <v>32099.49</v>
          </cell>
        </row>
        <row r="914">
          <cell r="A914" t="str">
            <v>SAONY CESPEDES LEMOS</v>
          </cell>
          <cell r="B914" t="str">
            <v>12600022664</v>
          </cell>
          <cell r="C914">
            <v>75000</v>
          </cell>
          <cell r="D914">
            <v>2152.5</v>
          </cell>
          <cell r="E914">
            <v>2280</v>
          </cell>
          <cell r="F914">
            <v>5925.42</v>
          </cell>
        </row>
        <row r="915">
          <cell r="A915" t="str">
            <v>SARAH VALDERYS JOSE RAMIREZ</v>
          </cell>
          <cell r="B915" t="str">
            <v>00102637089</v>
          </cell>
          <cell r="C915">
            <v>60000</v>
          </cell>
          <cell r="D915">
            <v>1722</v>
          </cell>
          <cell r="E915">
            <v>1824</v>
          </cell>
          <cell r="F915">
            <v>3486.68</v>
          </cell>
        </row>
        <row r="916">
          <cell r="A916" t="str">
            <v>SAUL MILCIADES CORNIELLI MEDINA</v>
          </cell>
          <cell r="B916" t="str">
            <v>01800657825</v>
          </cell>
          <cell r="C916">
            <v>15000</v>
          </cell>
        </row>
        <row r="917">
          <cell r="A917" t="str">
            <v>SCARLET VANESSA GARCIA CARO</v>
          </cell>
          <cell r="B917" t="str">
            <v>22301195875</v>
          </cell>
          <cell r="C917">
            <v>200000</v>
          </cell>
          <cell r="D917">
            <v>5740</v>
          </cell>
          <cell r="E917">
            <v>6080</v>
          </cell>
          <cell r="F917">
            <v>35627.870000000003</v>
          </cell>
        </row>
        <row r="918">
          <cell r="A918" t="str">
            <v>SEGISMUNDO DEL ROSARIO</v>
          </cell>
          <cell r="B918" t="str">
            <v>00103951364</v>
          </cell>
          <cell r="C918">
            <v>40000</v>
          </cell>
          <cell r="D918">
            <v>1148</v>
          </cell>
          <cell r="E918">
            <v>1216</v>
          </cell>
          <cell r="F918">
            <v>442.65</v>
          </cell>
        </row>
        <row r="919">
          <cell r="A919" t="str">
            <v>SENCION MARTINEZ DE LA CRUZ</v>
          </cell>
          <cell r="B919" t="str">
            <v>00106162191</v>
          </cell>
          <cell r="C919">
            <v>32500</v>
          </cell>
          <cell r="D919">
            <v>932.75</v>
          </cell>
          <cell r="E919">
            <v>988</v>
          </cell>
        </row>
        <row r="920">
          <cell r="A920" t="str">
            <v>SERGIA MARITZA RAMOS ACOSTA</v>
          </cell>
          <cell r="B920" t="str">
            <v>00101816742</v>
          </cell>
          <cell r="C920">
            <v>30000</v>
          </cell>
          <cell r="D920">
            <v>861</v>
          </cell>
          <cell r="E920">
            <v>912</v>
          </cell>
        </row>
        <row r="921">
          <cell r="A921" t="str">
            <v>SEVERIANA ROSARIO SUERO</v>
          </cell>
          <cell r="B921" t="str">
            <v>22900198262</v>
          </cell>
          <cell r="C921">
            <v>42000</v>
          </cell>
          <cell r="D921">
            <v>1205.4000000000001</v>
          </cell>
          <cell r="E921">
            <v>1276.8</v>
          </cell>
          <cell r="F921">
            <v>724.92</v>
          </cell>
        </row>
        <row r="922">
          <cell r="A922" t="str">
            <v>SHANLLY MARIA MERCEDES PEÑA</v>
          </cell>
          <cell r="B922" t="str">
            <v>00113714125</v>
          </cell>
          <cell r="C922">
            <v>75000</v>
          </cell>
          <cell r="D922">
            <v>2152.5</v>
          </cell>
          <cell r="E922">
            <v>2280</v>
          </cell>
          <cell r="F922">
            <v>6309.38</v>
          </cell>
        </row>
        <row r="923">
          <cell r="A923" t="str">
            <v>SILFREDO AMILKYS MONEGRO SALAS</v>
          </cell>
          <cell r="B923" t="str">
            <v>02700192988</v>
          </cell>
          <cell r="C923">
            <v>50000</v>
          </cell>
          <cell r="D923">
            <v>1435</v>
          </cell>
          <cell r="E923">
            <v>1520</v>
          </cell>
          <cell r="F923">
            <v>1854</v>
          </cell>
        </row>
        <row r="924">
          <cell r="A924" t="str">
            <v>SINDY RUBY DE LA CRUZ OZUNA</v>
          </cell>
          <cell r="B924" t="str">
            <v>40229016437</v>
          </cell>
          <cell r="C924">
            <v>35000</v>
          </cell>
          <cell r="D924">
            <v>1004.5</v>
          </cell>
          <cell r="E924">
            <v>1064</v>
          </cell>
        </row>
        <row r="925">
          <cell r="A925" t="str">
            <v>SINDY SLEYSY CIPRIAN FEBRILLET</v>
          </cell>
          <cell r="B925" t="str">
            <v>00118062751</v>
          </cell>
          <cell r="C925">
            <v>35000</v>
          </cell>
          <cell r="D925">
            <v>1004.5</v>
          </cell>
          <cell r="E925">
            <v>1064</v>
          </cell>
        </row>
        <row r="926">
          <cell r="A926" t="str">
            <v>SOCORRO COLON BURGOS</v>
          </cell>
          <cell r="B926" t="str">
            <v>12300054827</v>
          </cell>
          <cell r="C926">
            <v>30000</v>
          </cell>
          <cell r="D926">
            <v>861</v>
          </cell>
          <cell r="E926">
            <v>912</v>
          </cell>
        </row>
        <row r="927">
          <cell r="A927" t="str">
            <v>SOLANYI GALVA</v>
          </cell>
          <cell r="B927" t="str">
            <v>40241519178</v>
          </cell>
          <cell r="C927">
            <v>35000</v>
          </cell>
          <cell r="D927">
            <v>1004.5</v>
          </cell>
          <cell r="E927">
            <v>1064</v>
          </cell>
        </row>
        <row r="928">
          <cell r="A928" t="str">
            <v>SONIA THALIA FERNANDEZ DEFFER</v>
          </cell>
          <cell r="B928" t="str">
            <v>40238411561</v>
          </cell>
          <cell r="C928">
            <v>35000</v>
          </cell>
          <cell r="D928">
            <v>1004.5</v>
          </cell>
          <cell r="E928">
            <v>1064</v>
          </cell>
        </row>
        <row r="929">
          <cell r="A929" t="str">
            <v>STEPHANY DELIRIO PANIAGUA ROJAS</v>
          </cell>
          <cell r="B929" t="str">
            <v>40224649539</v>
          </cell>
          <cell r="C929">
            <v>75000</v>
          </cell>
          <cell r="D929">
            <v>2152.5</v>
          </cell>
          <cell r="E929">
            <v>2280</v>
          </cell>
          <cell r="F929">
            <v>6309.38</v>
          </cell>
        </row>
        <row r="930">
          <cell r="A930" t="str">
            <v>STEPHANY RIVERA SANCHEZ</v>
          </cell>
          <cell r="B930" t="str">
            <v>40223232758</v>
          </cell>
          <cell r="C930">
            <v>50000</v>
          </cell>
          <cell r="D930">
            <v>1435</v>
          </cell>
          <cell r="E930">
            <v>1520</v>
          </cell>
          <cell r="F930">
            <v>1854</v>
          </cell>
        </row>
        <row r="931">
          <cell r="A931" t="str">
            <v>STERLING RAMIREZ MORA</v>
          </cell>
          <cell r="B931" t="str">
            <v>40250203540</v>
          </cell>
          <cell r="C931">
            <v>18000</v>
          </cell>
        </row>
        <row r="932">
          <cell r="A932" t="str">
            <v>SUANNY KIAVETH ACOSTA MORILLO</v>
          </cell>
          <cell r="B932" t="str">
            <v>40212380592</v>
          </cell>
          <cell r="C932">
            <v>80000</v>
          </cell>
          <cell r="D932">
            <v>2296</v>
          </cell>
          <cell r="E932">
            <v>2432</v>
          </cell>
          <cell r="F932">
            <v>7400.87</v>
          </cell>
        </row>
        <row r="933">
          <cell r="A933" t="str">
            <v>SULEIKA NIXZALIZ PEREZ PEREZ</v>
          </cell>
          <cell r="B933" t="str">
            <v>02000155255</v>
          </cell>
          <cell r="C933">
            <v>42000</v>
          </cell>
          <cell r="D933">
            <v>1205.4000000000001</v>
          </cell>
          <cell r="E933">
            <v>1276.8</v>
          </cell>
          <cell r="F933">
            <v>724.92</v>
          </cell>
        </row>
        <row r="934">
          <cell r="A934" t="str">
            <v>SUSAN BEATO GONZALEZ</v>
          </cell>
          <cell r="B934" t="str">
            <v>06400121064</v>
          </cell>
          <cell r="C934">
            <v>135000</v>
          </cell>
          <cell r="D934">
            <v>3874.5</v>
          </cell>
          <cell r="E934">
            <v>4104</v>
          </cell>
          <cell r="F934">
            <v>18898.41</v>
          </cell>
        </row>
        <row r="935">
          <cell r="A935" t="str">
            <v>TATIANA DE PEÑA DE JESUS</v>
          </cell>
          <cell r="B935" t="str">
            <v>22500096908</v>
          </cell>
          <cell r="C935">
            <v>25000</v>
          </cell>
          <cell r="D935">
            <v>717.5</v>
          </cell>
          <cell r="E935">
            <v>760</v>
          </cell>
        </row>
        <row r="936">
          <cell r="A936" t="str">
            <v>TERESA MARIA DE REGLA MOTA ESTEVEZ</v>
          </cell>
          <cell r="B936" t="str">
            <v>00114661150</v>
          </cell>
          <cell r="C936">
            <v>70000</v>
          </cell>
          <cell r="D936">
            <v>2009</v>
          </cell>
          <cell r="E936">
            <v>2128</v>
          </cell>
          <cell r="F936">
            <v>5368.48</v>
          </cell>
        </row>
        <row r="937">
          <cell r="A937" t="str">
            <v>THELMA YAFANNY ESTEVEZ ACOSTA</v>
          </cell>
          <cell r="B937" t="str">
            <v>04900645369</v>
          </cell>
          <cell r="C937">
            <v>50000</v>
          </cell>
          <cell r="D937">
            <v>1435</v>
          </cell>
          <cell r="E937">
            <v>1520</v>
          </cell>
        </row>
        <row r="938">
          <cell r="A938" t="str">
            <v>TIMOTEO MANZUETA GONZALEZ</v>
          </cell>
          <cell r="B938" t="str">
            <v>00106240310</v>
          </cell>
          <cell r="C938">
            <v>150000</v>
          </cell>
          <cell r="D938">
            <v>4305</v>
          </cell>
          <cell r="E938">
            <v>4560</v>
          </cell>
          <cell r="F938">
            <v>23866.62</v>
          </cell>
        </row>
        <row r="939">
          <cell r="A939" t="str">
            <v>TIRSO GUZMAN MEDINA</v>
          </cell>
          <cell r="B939" t="str">
            <v>00111802500</v>
          </cell>
          <cell r="C939">
            <v>40000</v>
          </cell>
          <cell r="F939">
            <v>797.25</v>
          </cell>
        </row>
        <row r="940">
          <cell r="A940" t="str">
            <v>TOMAS BIENVENIDO VARONA RAMIREZ</v>
          </cell>
          <cell r="B940" t="str">
            <v>00108805078</v>
          </cell>
          <cell r="C940">
            <v>130000</v>
          </cell>
          <cell r="D940">
            <v>3731</v>
          </cell>
          <cell r="E940">
            <v>3952</v>
          </cell>
          <cell r="F940">
            <v>19162.12</v>
          </cell>
        </row>
        <row r="941">
          <cell r="A941" t="str">
            <v>TONI CUEVAS MEDRANO</v>
          </cell>
          <cell r="B941" t="str">
            <v>07700059137</v>
          </cell>
          <cell r="C941">
            <v>15000</v>
          </cell>
        </row>
        <row r="942">
          <cell r="A942" t="str">
            <v>TONTY ULISES DE JESUS RUTINEL PEREZ</v>
          </cell>
          <cell r="B942" t="str">
            <v>40224947826</v>
          </cell>
          <cell r="C942">
            <v>75000</v>
          </cell>
          <cell r="D942">
            <v>2152.5</v>
          </cell>
          <cell r="E942">
            <v>2280</v>
          </cell>
          <cell r="F942">
            <v>6309.38</v>
          </cell>
        </row>
        <row r="943">
          <cell r="A943" t="str">
            <v>ULISES ARMANDO JIMENEZ RIVAS</v>
          </cell>
          <cell r="B943" t="str">
            <v>40215321486</v>
          </cell>
          <cell r="C943">
            <v>60000</v>
          </cell>
          <cell r="D943">
            <v>1722</v>
          </cell>
          <cell r="E943">
            <v>1824</v>
          </cell>
          <cell r="F943">
            <v>3102.72</v>
          </cell>
        </row>
        <row r="944">
          <cell r="A944" t="str">
            <v>VALENTIN ESTEBAN RAMIREZ</v>
          </cell>
          <cell r="B944" t="str">
            <v>00106336670</v>
          </cell>
          <cell r="C944">
            <v>80000</v>
          </cell>
          <cell r="F944">
            <v>8582.8700000000008</v>
          </cell>
        </row>
        <row r="945">
          <cell r="A945" t="str">
            <v>VALENTIN NABAL SUERO BATISTA</v>
          </cell>
          <cell r="B945" t="str">
            <v>00111789509</v>
          </cell>
          <cell r="C945">
            <v>25000</v>
          </cell>
        </row>
        <row r="946">
          <cell r="A946" t="str">
            <v>VERONICA NOELIA GUZMAN GUZMAN</v>
          </cell>
          <cell r="B946" t="str">
            <v>07300152613</v>
          </cell>
          <cell r="C946">
            <v>160000</v>
          </cell>
          <cell r="D946">
            <v>4592</v>
          </cell>
          <cell r="E946">
            <v>4864</v>
          </cell>
          <cell r="F946">
            <v>26218.87</v>
          </cell>
        </row>
        <row r="947">
          <cell r="A947" t="str">
            <v>VIANELA BELEN GUILLEN</v>
          </cell>
          <cell r="B947" t="str">
            <v>00118218908</v>
          </cell>
          <cell r="C947">
            <v>29400</v>
          </cell>
        </row>
        <row r="948">
          <cell r="A948" t="str">
            <v>VIANKA VIRGINIA MERCEDES LAUREANO</v>
          </cell>
          <cell r="B948" t="str">
            <v>00119319333</v>
          </cell>
          <cell r="C948">
            <v>145000</v>
          </cell>
          <cell r="D948">
            <v>4161.5</v>
          </cell>
          <cell r="E948">
            <v>4408</v>
          </cell>
          <cell r="F948">
            <v>22690.49</v>
          </cell>
        </row>
        <row r="949">
          <cell r="A949" t="str">
            <v>VICENTE DE LA CRUZ BRAZOBAN</v>
          </cell>
          <cell r="B949" t="str">
            <v>00110469327</v>
          </cell>
          <cell r="C949">
            <v>50000</v>
          </cell>
          <cell r="D949">
            <v>1435</v>
          </cell>
          <cell r="E949">
            <v>1520</v>
          </cell>
          <cell r="F949">
            <v>1854</v>
          </cell>
        </row>
        <row r="950">
          <cell r="A950" t="str">
            <v>VICTOR ALMONTE HERNANDEZ</v>
          </cell>
          <cell r="B950" t="str">
            <v>03102016478</v>
          </cell>
          <cell r="C950">
            <v>22000</v>
          </cell>
        </row>
        <row r="951">
          <cell r="A951" t="str">
            <v>VICTOR ANTONIO ZAPATA MATEO</v>
          </cell>
          <cell r="B951" t="str">
            <v>22900190442</v>
          </cell>
          <cell r="C951">
            <v>40000</v>
          </cell>
          <cell r="D951">
            <v>1148</v>
          </cell>
          <cell r="E951">
            <v>1216</v>
          </cell>
          <cell r="F951">
            <v>442.65</v>
          </cell>
        </row>
        <row r="952">
          <cell r="A952" t="str">
            <v>VICTOR GUILLEN ARIAS</v>
          </cell>
          <cell r="B952" t="str">
            <v>00102633567</v>
          </cell>
          <cell r="C952">
            <v>90000</v>
          </cell>
          <cell r="D952">
            <v>2583</v>
          </cell>
          <cell r="E952">
            <v>2736</v>
          </cell>
          <cell r="F952">
            <v>8793.23</v>
          </cell>
        </row>
        <row r="953">
          <cell r="A953" t="str">
            <v>VICTOR MANUEL FRIAS PEREZ</v>
          </cell>
          <cell r="B953" t="str">
            <v>40221969419</v>
          </cell>
          <cell r="C953">
            <v>90000</v>
          </cell>
          <cell r="D953">
            <v>2583</v>
          </cell>
          <cell r="E953">
            <v>2736</v>
          </cell>
          <cell r="F953">
            <v>9753.1200000000008</v>
          </cell>
        </row>
        <row r="954">
          <cell r="A954" t="str">
            <v>VICTOR MANUEL LIRIANO ROSARIO</v>
          </cell>
          <cell r="B954" t="str">
            <v>00115141541</v>
          </cell>
          <cell r="C954">
            <v>135000</v>
          </cell>
          <cell r="D954">
            <v>3874.5</v>
          </cell>
          <cell r="E954">
            <v>4104</v>
          </cell>
          <cell r="F954">
            <v>20338.240000000002</v>
          </cell>
        </row>
        <row r="955">
          <cell r="A955" t="str">
            <v>VICTORIANO GARCIA RODRIGUEZ</v>
          </cell>
          <cell r="B955" t="str">
            <v>04701571350</v>
          </cell>
          <cell r="C955">
            <v>100000</v>
          </cell>
          <cell r="D955">
            <v>2870</v>
          </cell>
          <cell r="E955">
            <v>3040</v>
          </cell>
          <cell r="F955">
            <v>11625.42</v>
          </cell>
        </row>
        <row r="956">
          <cell r="A956" t="str">
            <v>VILMA NOEMI DEL PILAR CABRERA PEÑA</v>
          </cell>
          <cell r="B956" t="str">
            <v>00105156962</v>
          </cell>
          <cell r="C956">
            <v>75000</v>
          </cell>
          <cell r="D956">
            <v>2152.5</v>
          </cell>
          <cell r="E956">
            <v>2280</v>
          </cell>
          <cell r="F956">
            <v>6309.38</v>
          </cell>
        </row>
        <row r="957">
          <cell r="A957" t="str">
            <v>VINICIO OGANDO ALCANTARA</v>
          </cell>
          <cell r="B957" t="str">
            <v>01200677456</v>
          </cell>
          <cell r="C957">
            <v>25000</v>
          </cell>
          <cell r="D957">
            <v>717.5</v>
          </cell>
          <cell r="E957">
            <v>760</v>
          </cell>
        </row>
        <row r="958">
          <cell r="A958" t="str">
            <v>VIRGINIA DOLLY NELLY LOPEZ POLANCO</v>
          </cell>
          <cell r="B958" t="str">
            <v>00108586579</v>
          </cell>
          <cell r="C958">
            <v>60000</v>
          </cell>
          <cell r="D958">
            <v>1722</v>
          </cell>
          <cell r="E958">
            <v>1824</v>
          </cell>
          <cell r="F958">
            <v>3486.68</v>
          </cell>
        </row>
        <row r="959">
          <cell r="A959" t="str">
            <v>VLADIMIR SANTOS CARVAJAL</v>
          </cell>
          <cell r="B959" t="str">
            <v>00118252766</v>
          </cell>
          <cell r="C959">
            <v>60000</v>
          </cell>
          <cell r="D959">
            <v>1722</v>
          </cell>
          <cell r="E959">
            <v>1824</v>
          </cell>
          <cell r="F959">
            <v>3486.68</v>
          </cell>
        </row>
        <row r="960">
          <cell r="A960" t="str">
            <v>WAGNER THEN REYES</v>
          </cell>
          <cell r="B960" t="str">
            <v>00116375833</v>
          </cell>
          <cell r="C960">
            <v>200000</v>
          </cell>
          <cell r="D960">
            <v>5740</v>
          </cell>
          <cell r="E960">
            <v>6080</v>
          </cell>
          <cell r="F960">
            <v>35147.919999999998</v>
          </cell>
        </row>
        <row r="961">
          <cell r="A961" t="str">
            <v>WANDA SORAYA TURBIDES CANARIO</v>
          </cell>
          <cell r="B961" t="str">
            <v>00101796829</v>
          </cell>
          <cell r="C961">
            <v>80000</v>
          </cell>
          <cell r="D961">
            <v>2296</v>
          </cell>
          <cell r="E961">
            <v>2432</v>
          </cell>
          <cell r="F961">
            <v>7400.87</v>
          </cell>
        </row>
        <row r="962">
          <cell r="A962" t="str">
            <v>WANDER DE LOS SANTOS PEÑA</v>
          </cell>
          <cell r="B962" t="str">
            <v>02000072427</v>
          </cell>
          <cell r="C962">
            <v>25000</v>
          </cell>
          <cell r="D962">
            <v>717.5</v>
          </cell>
          <cell r="E962">
            <v>760</v>
          </cell>
        </row>
        <row r="963">
          <cell r="A963" t="str">
            <v>WANDY TEJADA DISLA</v>
          </cell>
          <cell r="B963" t="str">
            <v>00118474527</v>
          </cell>
          <cell r="C963">
            <v>200000</v>
          </cell>
          <cell r="D963">
            <v>5740</v>
          </cell>
          <cell r="E963">
            <v>6080</v>
          </cell>
          <cell r="F963">
            <v>21030.3</v>
          </cell>
        </row>
        <row r="964">
          <cell r="A964" t="str">
            <v>WATHER MATOS MATOS</v>
          </cell>
          <cell r="B964" t="str">
            <v>02000150827</v>
          </cell>
          <cell r="C964">
            <v>22000</v>
          </cell>
        </row>
        <row r="965">
          <cell r="A965" t="str">
            <v>WELIMBER RAMON FABIAN VASQUEZ</v>
          </cell>
          <cell r="B965" t="str">
            <v>04900786312</v>
          </cell>
          <cell r="C965">
            <v>30000</v>
          </cell>
          <cell r="D965">
            <v>861</v>
          </cell>
          <cell r="E965">
            <v>912</v>
          </cell>
        </row>
        <row r="966">
          <cell r="A966" t="str">
            <v>WELINTHON BRAYAN SENCION FABIAN</v>
          </cell>
          <cell r="B966" t="str">
            <v>22301814327</v>
          </cell>
          <cell r="C966">
            <v>25000</v>
          </cell>
          <cell r="D966">
            <v>717.5</v>
          </cell>
          <cell r="E966">
            <v>760</v>
          </cell>
        </row>
        <row r="967">
          <cell r="A967" t="str">
            <v>WELLINGTON JAVIER COLON SOLIS</v>
          </cell>
          <cell r="B967" t="str">
            <v>01100437423</v>
          </cell>
          <cell r="C967">
            <v>35000</v>
          </cell>
          <cell r="F967">
            <v>47.25</v>
          </cell>
        </row>
        <row r="968">
          <cell r="A968" t="str">
            <v>WENDY MARIELA LOPEZ SANTANA</v>
          </cell>
          <cell r="B968" t="str">
            <v>22400358812</v>
          </cell>
          <cell r="C968">
            <v>60000</v>
          </cell>
          <cell r="D968">
            <v>1722</v>
          </cell>
          <cell r="E968">
            <v>1824</v>
          </cell>
          <cell r="F968">
            <v>3486.68</v>
          </cell>
        </row>
        <row r="969">
          <cell r="A969" t="str">
            <v>WENDY PAOLA GRULLON RODRIGUEZ</v>
          </cell>
          <cell r="B969" t="str">
            <v>00101670099</v>
          </cell>
          <cell r="C969">
            <v>80000</v>
          </cell>
          <cell r="D969">
            <v>2296</v>
          </cell>
          <cell r="E969">
            <v>2432</v>
          </cell>
          <cell r="F969">
            <v>7400.87</v>
          </cell>
        </row>
        <row r="970">
          <cell r="A970" t="str">
            <v>WENDYLUZ GUTIERREZ TEJADA</v>
          </cell>
          <cell r="B970" t="str">
            <v>40227409667</v>
          </cell>
          <cell r="C970">
            <v>85000</v>
          </cell>
          <cell r="D970">
            <v>2439.5</v>
          </cell>
          <cell r="E970">
            <v>2584</v>
          </cell>
        </row>
        <row r="971">
          <cell r="A971" t="str">
            <v>WILDYS EMILIO TRINIDAD MENDEZ</v>
          </cell>
          <cell r="B971" t="str">
            <v>22900058847</v>
          </cell>
          <cell r="C971">
            <v>25000</v>
          </cell>
        </row>
        <row r="972">
          <cell r="A972" t="str">
            <v>WILFRIN CARMONA ROMERO</v>
          </cell>
          <cell r="B972" t="str">
            <v>00800353369</v>
          </cell>
          <cell r="C972">
            <v>100000</v>
          </cell>
          <cell r="D972">
            <v>2870</v>
          </cell>
          <cell r="E972">
            <v>3040</v>
          </cell>
          <cell r="F972">
            <v>11625.42</v>
          </cell>
        </row>
        <row r="973">
          <cell r="A973" t="str">
            <v>WILKIADY FELIZ CEDEÑO</v>
          </cell>
          <cell r="B973" t="str">
            <v>40214629640</v>
          </cell>
          <cell r="C973">
            <v>55000</v>
          </cell>
          <cell r="D973">
            <v>1578.5</v>
          </cell>
          <cell r="E973">
            <v>1672</v>
          </cell>
          <cell r="F973">
            <v>2559.6799999999998</v>
          </cell>
        </row>
        <row r="974">
          <cell r="A974" t="str">
            <v>WILQUELI DE LOS SANTOS RODRIGUEZ</v>
          </cell>
          <cell r="B974" t="str">
            <v>00119331601</v>
          </cell>
          <cell r="C974">
            <v>75000</v>
          </cell>
          <cell r="D974">
            <v>2152.5</v>
          </cell>
          <cell r="E974">
            <v>2280</v>
          </cell>
        </row>
        <row r="975">
          <cell r="A975" t="str">
            <v>WILSON ALEXANDER NUÑEZ PIMENTEL</v>
          </cell>
          <cell r="B975" t="str">
            <v>03102979170</v>
          </cell>
          <cell r="C975">
            <v>200000</v>
          </cell>
          <cell r="D975">
            <v>5740</v>
          </cell>
          <cell r="E975">
            <v>6080</v>
          </cell>
          <cell r="F975">
            <v>35147.919999999998</v>
          </cell>
        </row>
        <row r="976">
          <cell r="A976" t="str">
            <v>WILSON BENZANT GARCIA</v>
          </cell>
          <cell r="B976" t="str">
            <v>00201379542</v>
          </cell>
          <cell r="C976">
            <v>40000</v>
          </cell>
          <cell r="D976">
            <v>1148</v>
          </cell>
          <cell r="E976">
            <v>1216</v>
          </cell>
          <cell r="F976">
            <v>442.65</v>
          </cell>
        </row>
        <row r="977">
          <cell r="A977" t="str">
            <v>WILTON VOLQUEZ</v>
          </cell>
          <cell r="B977" t="str">
            <v>02000127486</v>
          </cell>
          <cell r="C977">
            <v>30000</v>
          </cell>
        </row>
        <row r="978">
          <cell r="A978" t="str">
            <v>XABIEL ENRIQUE CASTILLO BAUTISTA</v>
          </cell>
          <cell r="B978" t="str">
            <v>22500335785</v>
          </cell>
          <cell r="C978">
            <v>50000</v>
          </cell>
          <cell r="D978">
            <v>1435</v>
          </cell>
          <cell r="E978">
            <v>1520</v>
          </cell>
          <cell r="F978">
            <v>1854</v>
          </cell>
        </row>
        <row r="979">
          <cell r="A979" t="str">
            <v>XIOMARA MERCEDES BENCOSME GERMOSEN</v>
          </cell>
          <cell r="B979" t="str">
            <v>05401393342</v>
          </cell>
          <cell r="C979">
            <v>42000</v>
          </cell>
          <cell r="D979">
            <v>1205.4000000000001</v>
          </cell>
          <cell r="E979">
            <v>1276.8</v>
          </cell>
          <cell r="F979">
            <v>724.92</v>
          </cell>
        </row>
        <row r="980">
          <cell r="A980" t="str">
            <v>YAMILET MEJIA SOTO</v>
          </cell>
          <cell r="B980" t="str">
            <v>15000015444</v>
          </cell>
          <cell r="C980">
            <v>75000</v>
          </cell>
          <cell r="D980">
            <v>2152.5</v>
          </cell>
          <cell r="E980">
            <v>2280</v>
          </cell>
        </row>
        <row r="981">
          <cell r="A981" t="str">
            <v>YAN CARLOS PAULINO</v>
          </cell>
          <cell r="B981" t="str">
            <v>40227889926</v>
          </cell>
          <cell r="C981">
            <v>15000</v>
          </cell>
        </row>
        <row r="982">
          <cell r="A982" t="str">
            <v>YANIRA ALTAGRACIA EVANGELISTA</v>
          </cell>
          <cell r="B982" t="str">
            <v>00108415894</v>
          </cell>
          <cell r="C982">
            <v>45000</v>
          </cell>
          <cell r="D982">
            <v>1291.5</v>
          </cell>
          <cell r="E982">
            <v>1368</v>
          </cell>
          <cell r="F982">
            <v>860.36</v>
          </cell>
        </row>
        <row r="983">
          <cell r="A983" t="str">
            <v>YANKI ANTONIO UCETA</v>
          </cell>
          <cell r="B983" t="str">
            <v>03102087644</v>
          </cell>
          <cell r="C983">
            <v>40000</v>
          </cell>
          <cell r="D983">
            <v>1148</v>
          </cell>
          <cell r="E983">
            <v>1216</v>
          </cell>
          <cell r="F983">
            <v>154.68</v>
          </cell>
        </row>
        <row r="984">
          <cell r="A984" t="str">
            <v>YAQUELIN MANZUETA GONZALEZ</v>
          </cell>
          <cell r="B984" t="str">
            <v>00500146519</v>
          </cell>
          <cell r="C984">
            <v>42000</v>
          </cell>
          <cell r="D984">
            <v>1205.4000000000001</v>
          </cell>
          <cell r="E984">
            <v>1276.8</v>
          </cell>
          <cell r="F984">
            <v>724.92</v>
          </cell>
        </row>
        <row r="985">
          <cell r="A985" t="str">
            <v>YARIMEH YANETH MORA CERRO</v>
          </cell>
          <cell r="B985" t="str">
            <v>40222392777</v>
          </cell>
          <cell r="C985">
            <v>100000</v>
          </cell>
          <cell r="D985">
            <v>2870</v>
          </cell>
          <cell r="E985">
            <v>3040</v>
          </cell>
          <cell r="F985">
            <v>12105.37</v>
          </cell>
        </row>
        <row r="986">
          <cell r="A986" t="str">
            <v>YAZMILE CASTIDAD DIPRES DE LEON</v>
          </cell>
          <cell r="B986" t="str">
            <v>00117607069</v>
          </cell>
          <cell r="C986">
            <v>75000</v>
          </cell>
          <cell r="D986">
            <v>2152.5</v>
          </cell>
          <cell r="E986">
            <v>2280</v>
          </cell>
          <cell r="F986">
            <v>5925.42</v>
          </cell>
        </row>
        <row r="987">
          <cell r="A987" t="str">
            <v>YENYFER MARTINEZ PEREZ</v>
          </cell>
          <cell r="B987" t="str">
            <v>00101956696</v>
          </cell>
          <cell r="C987">
            <v>50000</v>
          </cell>
          <cell r="D987">
            <v>1435</v>
          </cell>
          <cell r="E987">
            <v>1520</v>
          </cell>
          <cell r="F987">
            <v>1854</v>
          </cell>
        </row>
        <row r="988">
          <cell r="A988" t="str">
            <v>YESENIA DE LEON AQUINO</v>
          </cell>
          <cell r="B988" t="str">
            <v>00112873831</v>
          </cell>
          <cell r="C988">
            <v>42000</v>
          </cell>
          <cell r="D988">
            <v>1205.4000000000001</v>
          </cell>
          <cell r="E988">
            <v>1276.8</v>
          </cell>
          <cell r="F988">
            <v>724.92</v>
          </cell>
        </row>
        <row r="989">
          <cell r="A989" t="str">
            <v>YESENIA MONTERO MORILLO</v>
          </cell>
          <cell r="B989" t="str">
            <v>00117152389</v>
          </cell>
          <cell r="C989">
            <v>75000</v>
          </cell>
          <cell r="D989">
            <v>2152.5</v>
          </cell>
          <cell r="E989">
            <v>2280</v>
          </cell>
          <cell r="F989">
            <v>6309.38</v>
          </cell>
        </row>
        <row r="990">
          <cell r="A990" t="str">
            <v>YESICA MANUELA DE PEÑA GUILLEN</v>
          </cell>
          <cell r="B990" t="str">
            <v>40215509403</v>
          </cell>
          <cell r="C990">
            <v>80000</v>
          </cell>
          <cell r="D990">
            <v>2296</v>
          </cell>
          <cell r="E990">
            <v>2432</v>
          </cell>
          <cell r="F990">
            <v>7400.87</v>
          </cell>
        </row>
        <row r="991">
          <cell r="A991" t="str">
            <v>YHONGERIS LEONARDO BRITO RODRIGUEZ</v>
          </cell>
          <cell r="B991" t="str">
            <v>09100039727</v>
          </cell>
          <cell r="C991">
            <v>95000</v>
          </cell>
          <cell r="D991">
            <v>2726.5</v>
          </cell>
          <cell r="E991">
            <v>2888</v>
          </cell>
          <cell r="F991">
            <v>10929.24</v>
          </cell>
        </row>
        <row r="992">
          <cell r="A992" t="str">
            <v>YIMEYSI BORGES PEGUERO</v>
          </cell>
          <cell r="B992" t="str">
            <v>40223112992</v>
          </cell>
          <cell r="C992">
            <v>55000</v>
          </cell>
          <cell r="D992">
            <v>1578.5</v>
          </cell>
          <cell r="E992">
            <v>1672</v>
          </cell>
          <cell r="F992">
            <v>2559.6799999999998</v>
          </cell>
        </row>
        <row r="993">
          <cell r="A993" t="str">
            <v>YNOSENCIO GALVEZ ROSARIO</v>
          </cell>
          <cell r="B993" t="str">
            <v>04900266794</v>
          </cell>
          <cell r="C993">
            <v>35000</v>
          </cell>
          <cell r="D993">
            <v>1004.5</v>
          </cell>
          <cell r="E993">
            <v>1064</v>
          </cell>
        </row>
        <row r="994">
          <cell r="A994" t="str">
            <v>YOEL REYES QUEZADA</v>
          </cell>
          <cell r="B994" t="str">
            <v>00118211895</v>
          </cell>
          <cell r="C994">
            <v>95000</v>
          </cell>
          <cell r="D994">
            <v>2726.5</v>
          </cell>
          <cell r="E994">
            <v>2888</v>
          </cell>
          <cell r="F994">
            <v>10929.24</v>
          </cell>
        </row>
        <row r="995">
          <cell r="A995" t="str">
            <v>YOHAN MANUEL REYNOSO DE JESUS</v>
          </cell>
          <cell r="B995" t="str">
            <v>40223126232</v>
          </cell>
          <cell r="C995">
            <v>70000</v>
          </cell>
          <cell r="D995">
            <v>2009</v>
          </cell>
          <cell r="E995">
            <v>2128</v>
          </cell>
          <cell r="F995">
            <v>5368.48</v>
          </cell>
        </row>
        <row r="996">
          <cell r="A996" t="str">
            <v>YOLANDA HEREDIA MORENO</v>
          </cell>
          <cell r="B996" t="str">
            <v>00106255870</v>
          </cell>
          <cell r="C996">
            <v>85000</v>
          </cell>
          <cell r="D996">
            <v>2439.5</v>
          </cell>
          <cell r="E996">
            <v>2584</v>
          </cell>
          <cell r="F996">
            <v>964.5</v>
          </cell>
        </row>
        <row r="997">
          <cell r="A997" t="str">
            <v>YOLANDA OVALLES ALONZO</v>
          </cell>
          <cell r="B997" t="str">
            <v>00102220845</v>
          </cell>
          <cell r="C997">
            <v>42000</v>
          </cell>
          <cell r="D997">
            <v>1205.4000000000001</v>
          </cell>
          <cell r="E997">
            <v>1276.8</v>
          </cell>
          <cell r="F997">
            <v>148.99</v>
          </cell>
        </row>
        <row r="998">
          <cell r="A998" t="str">
            <v>YOMEL MIGUEL CUEVAS MATOS</v>
          </cell>
          <cell r="B998" t="str">
            <v>40234201636</v>
          </cell>
          <cell r="C998">
            <v>40000</v>
          </cell>
          <cell r="D998">
            <v>1148</v>
          </cell>
          <cell r="E998">
            <v>1216</v>
          </cell>
          <cell r="F998">
            <v>442.65</v>
          </cell>
        </row>
        <row r="999">
          <cell r="A999" t="str">
            <v>YORQUIN ENMANUEL MARTINEZ BRITO</v>
          </cell>
          <cell r="B999" t="str">
            <v>04600398970</v>
          </cell>
          <cell r="C999">
            <v>60000</v>
          </cell>
          <cell r="D999">
            <v>1722</v>
          </cell>
          <cell r="E999">
            <v>1824</v>
          </cell>
          <cell r="F999">
            <v>3486.68</v>
          </cell>
        </row>
        <row r="1000">
          <cell r="A1000" t="str">
            <v>YOVEIRY ALTAGRACIA JIMENEZ TEJADA</v>
          </cell>
          <cell r="B1000" t="str">
            <v>40224170809</v>
          </cell>
          <cell r="C1000">
            <v>45000</v>
          </cell>
          <cell r="D1000">
            <v>1291.5</v>
          </cell>
          <cell r="E1000">
            <v>1368</v>
          </cell>
          <cell r="F1000">
            <v>860.36</v>
          </cell>
        </row>
        <row r="1001">
          <cell r="A1001" t="str">
            <v>YRDEN GOMEZ MONTERO</v>
          </cell>
          <cell r="B1001" t="str">
            <v>09300664472</v>
          </cell>
          <cell r="C1001">
            <v>25000</v>
          </cell>
          <cell r="D1001">
            <v>717.5</v>
          </cell>
          <cell r="E1001">
            <v>760</v>
          </cell>
        </row>
        <row r="1002">
          <cell r="A1002" t="str">
            <v>YRIS LENIA ALMONTE DE LA ROSA</v>
          </cell>
          <cell r="B1002" t="str">
            <v>06500241911</v>
          </cell>
          <cell r="C1002">
            <v>45000</v>
          </cell>
          <cell r="D1002">
            <v>1291.5</v>
          </cell>
          <cell r="E1002">
            <v>1368</v>
          </cell>
          <cell r="F1002">
            <v>860.36</v>
          </cell>
        </row>
        <row r="1003">
          <cell r="A1003" t="str">
            <v>YUDERKY ESTHER DELGADO NOLASCO</v>
          </cell>
          <cell r="B1003" t="str">
            <v>00116433459</v>
          </cell>
          <cell r="C1003">
            <v>67500</v>
          </cell>
          <cell r="D1003">
            <v>1937.25</v>
          </cell>
          <cell r="E1003">
            <v>2052</v>
          </cell>
          <cell r="F1003">
            <v>4898.03</v>
          </cell>
        </row>
        <row r="1004">
          <cell r="A1004" t="str">
            <v>YULEIDY NAIDELY RINCON MORILLO</v>
          </cell>
          <cell r="B1004" t="str">
            <v>22500871821</v>
          </cell>
          <cell r="C1004">
            <v>35000</v>
          </cell>
          <cell r="D1004">
            <v>1004.5</v>
          </cell>
          <cell r="E1004">
            <v>1064</v>
          </cell>
        </row>
        <row r="1005">
          <cell r="A1005" t="str">
            <v>YULI JIMENEZ TAVAREZ</v>
          </cell>
          <cell r="B1005" t="str">
            <v>00101033579</v>
          </cell>
          <cell r="C1005">
            <v>100000</v>
          </cell>
          <cell r="D1005">
            <v>2870</v>
          </cell>
          <cell r="E1005">
            <v>3040</v>
          </cell>
          <cell r="F1005">
            <v>12105.37</v>
          </cell>
        </row>
        <row r="1006">
          <cell r="A1006" t="str">
            <v>YULKIS MANUEL SENA VASQUEZ</v>
          </cell>
          <cell r="B1006" t="str">
            <v>40232679445</v>
          </cell>
          <cell r="C1006">
            <v>15000</v>
          </cell>
        </row>
        <row r="1007">
          <cell r="A1007" t="str">
            <v>YUNIOR SAMUEL PEÑA PEREZ</v>
          </cell>
          <cell r="B1007" t="str">
            <v>40234496996</v>
          </cell>
          <cell r="C1007">
            <v>18000</v>
          </cell>
        </row>
        <row r="1008">
          <cell r="A1008" t="str">
            <v>YURIVERKA EUNILSA SILVA GARCIA</v>
          </cell>
          <cell r="B1008" t="str">
            <v>00117379628</v>
          </cell>
          <cell r="C1008">
            <v>42000</v>
          </cell>
          <cell r="D1008">
            <v>1205.4000000000001</v>
          </cell>
          <cell r="E1008">
            <v>1276.8</v>
          </cell>
        </row>
        <row r="1009">
          <cell r="A1009" t="str">
            <v>ZABALA PERALTA OLIVERO</v>
          </cell>
          <cell r="B1009" t="str">
            <v>01100244902</v>
          </cell>
          <cell r="C1009">
            <v>20000</v>
          </cell>
        </row>
        <row r="1010">
          <cell r="A1010" t="str">
            <v>ZENON DE JESUS HEREDIA</v>
          </cell>
          <cell r="B1010" t="str">
            <v>00106224173</v>
          </cell>
          <cell r="C1010">
            <v>30000</v>
          </cell>
          <cell r="D1010">
            <v>861</v>
          </cell>
          <cell r="E1010">
            <v>912</v>
          </cell>
        </row>
        <row r="1011">
          <cell r="A1011" t="str">
            <v>ZOILA NIRKA DE JESUS DE LOS SANTOS</v>
          </cell>
          <cell r="B1011" t="str">
            <v>40229080581</v>
          </cell>
          <cell r="C1011">
            <v>42000</v>
          </cell>
          <cell r="D1011">
            <v>1205.4000000000001</v>
          </cell>
          <cell r="E1011">
            <v>1276.8</v>
          </cell>
          <cell r="F1011">
            <v>724.92</v>
          </cell>
        </row>
        <row r="1012">
          <cell r="A1012" t="str">
            <v>Total general</v>
          </cell>
          <cell r="C1012">
            <v>62081033.329999998</v>
          </cell>
          <cell r="D1012">
            <v>1666819.4699999981</v>
          </cell>
          <cell r="E1012">
            <v>1755689.4600000023</v>
          </cell>
          <cell r="F1012">
            <v>5098730.3900000155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rgb="FF92D050"/>
    <pageSetUpPr fitToPage="1"/>
  </sheetPr>
  <dimension ref="A2:M521"/>
  <sheetViews>
    <sheetView showGridLines="0" zoomScaleNormal="100" workbookViewId="0">
      <selection activeCell="D37" sqref="D37"/>
    </sheetView>
  </sheetViews>
  <sheetFormatPr baseColWidth="10" defaultColWidth="11.42578125" defaultRowHeight="15" x14ac:dyDescent="0.25"/>
  <cols>
    <col min="1" max="1" width="4.7109375" style="28" bestFit="1" customWidth="1"/>
    <col min="2" max="2" width="45" bestFit="1" customWidth="1"/>
    <col min="3" max="3" width="35.7109375" customWidth="1"/>
    <col min="4" max="4" width="47.42578125" customWidth="1"/>
    <col min="5" max="5" width="33.7109375" style="7" customWidth="1"/>
    <col min="6" max="6" width="16.85546875" style="10" customWidth="1"/>
    <col min="7" max="7" width="11.5703125" style="10" bestFit="1" customWidth="1"/>
    <col min="8" max="8" width="13.140625" style="10" bestFit="1" customWidth="1"/>
    <col min="9" max="10" width="13.140625" style="10" customWidth="1"/>
    <col min="11" max="11" width="13.85546875" style="10" customWidth="1"/>
    <col min="12" max="12" width="14.140625" style="10" bestFit="1" customWidth="1"/>
    <col min="13" max="13" width="7.5703125" style="63" bestFit="1" customWidth="1"/>
  </cols>
  <sheetData>
    <row r="2" spans="1:13" ht="18.75" x14ac:dyDescent="0.3">
      <c r="A2" s="153" t="s">
        <v>1030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18.75" x14ac:dyDescent="0.3">
      <c r="A3" s="153" t="s">
        <v>1041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18.75" x14ac:dyDescent="0.3">
      <c r="A4" s="154" t="s">
        <v>1384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18.75" x14ac:dyDescent="0.3">
      <c r="A5" s="153" t="s">
        <v>14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70" t="s">
        <v>205</v>
      </c>
      <c r="B7" s="172" t="s">
        <v>12</v>
      </c>
      <c r="C7" s="172" t="s">
        <v>11</v>
      </c>
      <c r="D7" s="172" t="s">
        <v>375</v>
      </c>
      <c r="E7" s="174" t="s">
        <v>354</v>
      </c>
      <c r="F7" s="176" t="s">
        <v>9</v>
      </c>
      <c r="G7" s="176"/>
      <c r="H7" s="176"/>
      <c r="I7" s="176"/>
      <c r="J7" s="176"/>
      <c r="K7" s="176"/>
      <c r="L7" s="176"/>
      <c r="M7" s="177"/>
    </row>
    <row r="8" spans="1:13" ht="32.25" thickBot="1" x14ac:dyDescent="0.3">
      <c r="A8" s="171"/>
      <c r="B8" s="173"/>
      <c r="C8" s="173"/>
      <c r="D8" s="173"/>
      <c r="E8" s="175"/>
      <c r="F8" s="71" t="s">
        <v>1039</v>
      </c>
      <c r="G8" s="81" t="s">
        <v>1</v>
      </c>
      <c r="H8" s="81" t="s">
        <v>196</v>
      </c>
      <c r="I8" s="81" t="s">
        <v>197</v>
      </c>
      <c r="J8" s="82" t="s">
        <v>198</v>
      </c>
      <c r="K8" s="86" t="s">
        <v>733</v>
      </c>
      <c r="L8" s="82" t="s">
        <v>10</v>
      </c>
      <c r="M8" s="83" t="s">
        <v>208</v>
      </c>
    </row>
    <row r="9" spans="1:13" ht="19.5" customHeight="1" x14ac:dyDescent="0.25">
      <c r="A9" s="102">
        <v>1</v>
      </c>
      <c r="B9" s="17" t="s">
        <v>920</v>
      </c>
      <c r="C9" s="17" t="s">
        <v>1145</v>
      </c>
      <c r="D9" s="17" t="s">
        <v>1146</v>
      </c>
      <c r="E9" s="17" t="s">
        <v>662</v>
      </c>
      <c r="F9" s="9">
        <v>300000</v>
      </c>
      <c r="G9" s="9">
        <v>8610</v>
      </c>
      <c r="H9" s="9">
        <v>7059.79</v>
      </c>
      <c r="I9" s="9">
        <v>59665.42</v>
      </c>
      <c r="J9" s="9">
        <v>25</v>
      </c>
      <c r="K9" s="9">
        <f>+G9+H9+I9+J9</f>
        <v>75360.209999999992</v>
      </c>
      <c r="L9" s="9">
        <f>+F9-K9</f>
        <v>224639.79</v>
      </c>
      <c r="M9" s="32" t="s">
        <v>200</v>
      </c>
    </row>
    <row r="10" spans="1:13" ht="19.5" customHeight="1" x14ac:dyDescent="0.25">
      <c r="A10" s="102">
        <v>2</v>
      </c>
      <c r="B10" s="2" t="s">
        <v>452</v>
      </c>
      <c r="C10" s="17" t="s">
        <v>1147</v>
      </c>
      <c r="D10" s="17" t="s">
        <v>129</v>
      </c>
      <c r="E10" s="17" t="s">
        <v>662</v>
      </c>
      <c r="F10" s="9">
        <v>275000</v>
      </c>
      <c r="G10" s="9">
        <v>7892.5</v>
      </c>
      <c r="H10" s="9">
        <v>7059.79</v>
      </c>
      <c r="I10" s="9">
        <v>53594.8</v>
      </c>
      <c r="J10" s="9">
        <v>25</v>
      </c>
      <c r="K10" s="9">
        <f t="shared" ref="K10:K73" si="0">+G10+H10+I10+J10</f>
        <v>68572.09</v>
      </c>
      <c r="L10" s="9">
        <f t="shared" ref="L10:L73" si="1">+F10-K10</f>
        <v>206427.91</v>
      </c>
      <c r="M10" s="32" t="s">
        <v>200</v>
      </c>
    </row>
    <row r="11" spans="1:13" ht="19.5" customHeight="1" x14ac:dyDescent="0.25">
      <c r="A11" s="102">
        <v>3</v>
      </c>
      <c r="B11" s="2" t="s">
        <v>947</v>
      </c>
      <c r="C11" s="17" t="s">
        <v>1148</v>
      </c>
      <c r="D11" s="17" t="s">
        <v>760</v>
      </c>
      <c r="E11" s="17" t="s">
        <v>662</v>
      </c>
      <c r="F11" s="9">
        <v>275000</v>
      </c>
      <c r="G11" s="9">
        <v>7892.5</v>
      </c>
      <c r="H11" s="9">
        <v>7059.79</v>
      </c>
      <c r="I11" s="9">
        <v>53594.8</v>
      </c>
      <c r="J11" s="9">
        <v>25</v>
      </c>
      <c r="K11" s="9">
        <f t="shared" si="0"/>
        <v>68572.09</v>
      </c>
      <c r="L11" s="9">
        <f t="shared" si="1"/>
        <v>206427.91</v>
      </c>
      <c r="M11" s="37" t="s">
        <v>201</v>
      </c>
    </row>
    <row r="12" spans="1:13" ht="19.5" customHeight="1" x14ac:dyDescent="0.25">
      <c r="A12" s="102">
        <v>4</v>
      </c>
      <c r="B12" s="2" t="s">
        <v>986</v>
      </c>
      <c r="C12" s="17" t="s">
        <v>1149</v>
      </c>
      <c r="D12" s="17" t="s">
        <v>1150</v>
      </c>
      <c r="E12" s="17" t="s">
        <v>662</v>
      </c>
      <c r="F12" s="9">
        <v>275000</v>
      </c>
      <c r="G12" s="9">
        <v>7892.5</v>
      </c>
      <c r="H12" s="9">
        <v>7059.79</v>
      </c>
      <c r="I12" s="9">
        <v>52634.91</v>
      </c>
      <c r="J12" s="9">
        <v>3864.56</v>
      </c>
      <c r="K12" s="9">
        <f t="shared" si="0"/>
        <v>71451.760000000009</v>
      </c>
      <c r="L12" s="9">
        <f t="shared" si="1"/>
        <v>203548.24</v>
      </c>
      <c r="M12" s="37" t="s">
        <v>200</v>
      </c>
    </row>
    <row r="13" spans="1:13" ht="19.5" customHeight="1" x14ac:dyDescent="0.25">
      <c r="A13" s="102">
        <v>5</v>
      </c>
      <c r="B13" s="2" t="s">
        <v>1045</v>
      </c>
      <c r="C13" s="17" t="s">
        <v>1151</v>
      </c>
      <c r="D13" s="17" t="s">
        <v>130</v>
      </c>
      <c r="E13" s="17" t="s">
        <v>662</v>
      </c>
      <c r="F13" s="9">
        <v>275000</v>
      </c>
      <c r="G13" s="9">
        <v>7892.5</v>
      </c>
      <c r="H13" s="9">
        <v>7059.79</v>
      </c>
      <c r="I13" s="9">
        <v>53594.8</v>
      </c>
      <c r="J13" s="9">
        <v>25</v>
      </c>
      <c r="K13" s="9">
        <f t="shared" si="0"/>
        <v>68572.09</v>
      </c>
      <c r="L13" s="9">
        <f t="shared" si="1"/>
        <v>206427.91</v>
      </c>
      <c r="M13" s="37" t="s">
        <v>200</v>
      </c>
    </row>
    <row r="14" spans="1:13" ht="19.5" customHeight="1" x14ac:dyDescent="0.25">
      <c r="A14" s="102">
        <v>6</v>
      </c>
      <c r="B14" s="2" t="s">
        <v>1295</v>
      </c>
      <c r="C14" s="17" t="s">
        <v>1296</v>
      </c>
      <c r="D14" s="17" t="s">
        <v>743</v>
      </c>
      <c r="E14" s="17" t="s">
        <v>662</v>
      </c>
      <c r="F14" s="9">
        <v>275000</v>
      </c>
      <c r="G14" s="9">
        <v>7892.5</v>
      </c>
      <c r="H14" s="9">
        <v>7059.79</v>
      </c>
      <c r="I14" s="9">
        <v>53594.8</v>
      </c>
      <c r="J14" s="9">
        <v>25</v>
      </c>
      <c r="K14" s="9">
        <f t="shared" si="0"/>
        <v>68572.09</v>
      </c>
      <c r="L14" s="9">
        <f t="shared" si="1"/>
        <v>206427.91</v>
      </c>
      <c r="M14" s="37" t="s">
        <v>200</v>
      </c>
    </row>
    <row r="15" spans="1:13" ht="19.5" customHeight="1" x14ac:dyDescent="0.25">
      <c r="A15" s="102">
        <v>7</v>
      </c>
      <c r="B15" s="2" t="s">
        <v>1297</v>
      </c>
      <c r="C15" s="17" t="s">
        <v>1298</v>
      </c>
      <c r="D15" s="17" t="s">
        <v>672</v>
      </c>
      <c r="E15" s="17" t="s">
        <v>662</v>
      </c>
      <c r="F15" s="9">
        <v>275000</v>
      </c>
      <c r="G15" s="9">
        <v>7892.5</v>
      </c>
      <c r="H15" s="9">
        <v>7059.79</v>
      </c>
      <c r="I15" s="9">
        <v>53594.8</v>
      </c>
      <c r="J15" s="9">
        <v>25</v>
      </c>
      <c r="K15" s="9">
        <f t="shared" si="0"/>
        <v>68572.09</v>
      </c>
      <c r="L15" s="9">
        <f t="shared" si="1"/>
        <v>206427.91</v>
      </c>
      <c r="M15" s="37" t="s">
        <v>200</v>
      </c>
    </row>
    <row r="16" spans="1:13" ht="19.5" customHeight="1" x14ac:dyDescent="0.25">
      <c r="A16" s="102">
        <v>8</v>
      </c>
      <c r="B16" s="2" t="s">
        <v>1254</v>
      </c>
      <c r="C16" s="17" t="s">
        <v>148</v>
      </c>
      <c r="D16" s="17" t="s">
        <v>1398</v>
      </c>
      <c r="E16" s="2" t="s">
        <v>513</v>
      </c>
      <c r="F16" s="9">
        <v>195000</v>
      </c>
      <c r="G16" s="9">
        <v>5596.5</v>
      </c>
      <c r="H16" s="9">
        <v>5928</v>
      </c>
      <c r="I16" s="9">
        <v>33971.800000000003</v>
      </c>
      <c r="J16" s="9">
        <v>2044.78</v>
      </c>
      <c r="K16" s="9">
        <f t="shared" si="0"/>
        <v>47541.08</v>
      </c>
      <c r="L16" s="9">
        <f t="shared" si="1"/>
        <v>147458.91999999998</v>
      </c>
      <c r="M16" s="32" t="s">
        <v>200</v>
      </c>
    </row>
    <row r="17" spans="1:13" ht="19.5" customHeight="1" x14ac:dyDescent="0.25">
      <c r="A17" s="102">
        <v>9</v>
      </c>
      <c r="B17" s="2" t="s">
        <v>357</v>
      </c>
      <c r="C17" s="17" t="s">
        <v>1152</v>
      </c>
      <c r="D17" s="17" t="s">
        <v>1398</v>
      </c>
      <c r="E17" s="2" t="s">
        <v>655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200</v>
      </c>
    </row>
    <row r="18" spans="1:13" ht="19.5" customHeight="1" x14ac:dyDescent="0.25">
      <c r="A18" s="102">
        <v>10</v>
      </c>
      <c r="B18" s="2" t="s">
        <v>1328</v>
      </c>
      <c r="C18" s="17" t="s">
        <v>1153</v>
      </c>
      <c r="D18" s="17" t="s">
        <v>107</v>
      </c>
      <c r="E18" s="2" t="s">
        <v>384</v>
      </c>
      <c r="F18" s="9">
        <v>200000</v>
      </c>
      <c r="G18" s="9">
        <v>5740</v>
      </c>
      <c r="H18" s="9">
        <v>6080</v>
      </c>
      <c r="I18" s="9">
        <v>35627.870000000003</v>
      </c>
      <c r="J18" s="9">
        <v>25</v>
      </c>
      <c r="K18" s="9">
        <f t="shared" si="0"/>
        <v>47472.87</v>
      </c>
      <c r="L18" s="9">
        <f t="shared" si="1"/>
        <v>152527.13</v>
      </c>
      <c r="M18" s="32" t="s">
        <v>200</v>
      </c>
    </row>
    <row r="19" spans="1:13" ht="19.5" customHeight="1" x14ac:dyDescent="0.25">
      <c r="A19" s="102">
        <v>11</v>
      </c>
      <c r="B19" s="2" t="s">
        <v>404</v>
      </c>
      <c r="C19" s="17" t="s">
        <v>1154</v>
      </c>
      <c r="D19" s="17" t="s">
        <v>672</v>
      </c>
      <c r="E19" s="2" t="s">
        <v>662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200</v>
      </c>
    </row>
    <row r="20" spans="1:13" ht="19.5" customHeight="1" x14ac:dyDescent="0.25">
      <c r="A20" s="102">
        <v>12</v>
      </c>
      <c r="B20" s="2" t="s">
        <v>133</v>
      </c>
      <c r="C20" s="17" t="s">
        <v>1155</v>
      </c>
      <c r="D20" s="17" t="s">
        <v>773</v>
      </c>
      <c r="E20" s="2" t="s">
        <v>384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200</v>
      </c>
    </row>
    <row r="21" spans="1:13" ht="19.5" customHeight="1" x14ac:dyDescent="0.25">
      <c r="A21" s="102">
        <v>13</v>
      </c>
      <c r="B21" s="2" t="s">
        <v>946</v>
      </c>
      <c r="C21" s="17" t="s">
        <v>1156</v>
      </c>
      <c r="D21" s="17" t="s">
        <v>4</v>
      </c>
      <c r="E21" s="2" t="s">
        <v>513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201</v>
      </c>
    </row>
    <row r="22" spans="1:13" ht="19.5" customHeight="1" x14ac:dyDescent="0.25">
      <c r="A22" s="102">
        <v>14</v>
      </c>
      <c r="B22" t="s">
        <v>1006</v>
      </c>
      <c r="C22" s="17" t="s">
        <v>1157</v>
      </c>
      <c r="D22" s="17" t="s">
        <v>1396</v>
      </c>
      <c r="E22" s="17" t="s">
        <v>384</v>
      </c>
      <c r="F22" s="9">
        <v>230000</v>
      </c>
      <c r="G22" s="9">
        <v>6601</v>
      </c>
      <c r="H22" s="9">
        <v>6992</v>
      </c>
      <c r="I22" s="9">
        <v>42684.62</v>
      </c>
      <c r="J22" s="9">
        <v>25</v>
      </c>
      <c r="K22" s="9">
        <f t="shared" si="0"/>
        <v>56302.62</v>
      </c>
      <c r="L22" s="9">
        <f t="shared" si="1"/>
        <v>173697.38</v>
      </c>
      <c r="M22" s="32" t="s">
        <v>201</v>
      </c>
    </row>
    <row r="23" spans="1:13" ht="19.5" customHeight="1" x14ac:dyDescent="0.25">
      <c r="A23" s="102">
        <v>15</v>
      </c>
      <c r="B23" s="2" t="s">
        <v>428</v>
      </c>
      <c r="C23" s="17" t="s">
        <v>1158</v>
      </c>
      <c r="D23" s="17" t="s">
        <v>672</v>
      </c>
      <c r="E23" s="17" t="s">
        <v>384</v>
      </c>
      <c r="F23" s="9">
        <v>102000</v>
      </c>
      <c r="G23" s="9">
        <v>2927.4</v>
      </c>
      <c r="H23" s="9">
        <v>3100.8</v>
      </c>
      <c r="I23" s="9">
        <v>12575.82</v>
      </c>
      <c r="J23" s="9">
        <v>23493.440000000002</v>
      </c>
      <c r="K23" s="9">
        <f t="shared" si="0"/>
        <v>42097.460000000006</v>
      </c>
      <c r="L23" s="9">
        <f t="shared" si="1"/>
        <v>59902.539999999994</v>
      </c>
      <c r="M23" s="32" t="s">
        <v>200</v>
      </c>
    </row>
    <row r="24" spans="1:13" ht="19.5" customHeight="1" x14ac:dyDescent="0.25">
      <c r="A24" s="102">
        <v>16</v>
      </c>
      <c r="B24" s="2" t="s">
        <v>121</v>
      </c>
      <c r="C24" s="17" t="s">
        <v>1159</v>
      </c>
      <c r="D24" s="17" t="s">
        <v>1160</v>
      </c>
      <c r="E24" s="17" t="s">
        <v>384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3489.34</v>
      </c>
      <c r="K24" s="9">
        <f t="shared" si="0"/>
        <v>31806.080000000002</v>
      </c>
      <c r="L24" s="9">
        <f t="shared" si="1"/>
        <v>103193.92</v>
      </c>
      <c r="M24" s="32" t="s">
        <v>200</v>
      </c>
    </row>
    <row r="25" spans="1:13" ht="19.5" customHeight="1" x14ac:dyDescent="0.25">
      <c r="A25" s="102">
        <v>17</v>
      </c>
      <c r="B25" s="2" t="s">
        <v>73</v>
      </c>
      <c r="C25" s="17" t="s">
        <v>1161</v>
      </c>
      <c r="D25" s="17" t="s">
        <v>774</v>
      </c>
      <c r="E25" s="17" t="s">
        <v>384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3199.56</v>
      </c>
      <c r="K25" s="9">
        <f t="shared" si="0"/>
        <v>29564.73</v>
      </c>
      <c r="L25" s="9">
        <f t="shared" si="1"/>
        <v>100435.27</v>
      </c>
      <c r="M25" s="32" t="s">
        <v>200</v>
      </c>
    </row>
    <row r="26" spans="1:13" ht="19.5" customHeight="1" x14ac:dyDescent="0.25">
      <c r="A26" s="102">
        <v>18</v>
      </c>
      <c r="B26" s="2" t="s">
        <v>115</v>
      </c>
      <c r="C26" s="17" t="s">
        <v>1162</v>
      </c>
      <c r="D26" s="17" t="s">
        <v>672</v>
      </c>
      <c r="E26" s="17" t="s">
        <v>384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200</v>
      </c>
    </row>
    <row r="27" spans="1:13" ht="19.5" customHeight="1" x14ac:dyDescent="0.25">
      <c r="A27" s="102">
        <v>19</v>
      </c>
      <c r="B27" s="2" t="s">
        <v>403</v>
      </c>
      <c r="C27" s="17" t="s">
        <v>1163</v>
      </c>
      <c r="D27" s="17" t="s">
        <v>672</v>
      </c>
      <c r="E27" s="17" t="s">
        <v>384</v>
      </c>
      <c r="F27" s="9">
        <v>64000</v>
      </c>
      <c r="G27" s="9">
        <v>1836.8</v>
      </c>
      <c r="H27" s="9">
        <v>1945.6</v>
      </c>
      <c r="I27" s="9">
        <v>3060.5</v>
      </c>
      <c r="J27" s="9">
        <v>3325</v>
      </c>
      <c r="K27" s="9">
        <f t="shared" si="0"/>
        <v>10167.9</v>
      </c>
      <c r="L27" s="9">
        <f t="shared" si="1"/>
        <v>53832.1</v>
      </c>
      <c r="M27" s="32" t="s">
        <v>200</v>
      </c>
    </row>
    <row r="28" spans="1:13" ht="19.5" customHeight="1" x14ac:dyDescent="0.25">
      <c r="A28" s="102">
        <v>20</v>
      </c>
      <c r="B28" s="2" t="s">
        <v>131</v>
      </c>
      <c r="C28" s="17" t="s">
        <v>1164</v>
      </c>
      <c r="D28" s="17" t="s">
        <v>775</v>
      </c>
      <c r="E28" s="17" t="s">
        <v>513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17544.879999999997</v>
      </c>
      <c r="K28" s="9">
        <f t="shared" si="0"/>
        <v>45861.619999999995</v>
      </c>
      <c r="L28" s="9">
        <f t="shared" si="1"/>
        <v>89138.38</v>
      </c>
      <c r="M28" s="32" t="s">
        <v>200</v>
      </c>
    </row>
    <row r="29" spans="1:13" ht="19.5" customHeight="1" x14ac:dyDescent="0.25">
      <c r="A29" s="102">
        <v>21</v>
      </c>
      <c r="B29" s="2" t="s">
        <v>41</v>
      </c>
      <c r="C29" s="17" t="s">
        <v>1165</v>
      </c>
      <c r="D29" s="17" t="s">
        <v>776</v>
      </c>
      <c r="E29" s="17" t="s">
        <v>513</v>
      </c>
      <c r="F29" s="9">
        <v>80000</v>
      </c>
      <c r="G29" s="9">
        <v>2296</v>
      </c>
      <c r="H29" s="9">
        <v>2432</v>
      </c>
      <c r="I29" s="9">
        <v>7400.87</v>
      </c>
      <c r="J29" s="9">
        <v>25</v>
      </c>
      <c r="K29" s="9">
        <f t="shared" si="0"/>
        <v>12153.869999999999</v>
      </c>
      <c r="L29" s="9">
        <f t="shared" si="1"/>
        <v>67846.13</v>
      </c>
      <c r="M29" s="32" t="s">
        <v>201</v>
      </c>
    </row>
    <row r="30" spans="1:13" ht="19.5" customHeight="1" x14ac:dyDescent="0.25">
      <c r="A30" s="102">
        <v>22</v>
      </c>
      <c r="B30" s="2" t="s">
        <v>347</v>
      </c>
      <c r="C30" s="17" t="s">
        <v>1166</v>
      </c>
      <c r="D30" s="17" t="s">
        <v>672</v>
      </c>
      <c r="E30" s="17" t="s">
        <v>384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51325</v>
      </c>
      <c r="K30" s="9">
        <f t="shared" si="0"/>
        <v>79641.740000000005</v>
      </c>
      <c r="L30" s="9">
        <f t="shared" si="1"/>
        <v>55358.259999999995</v>
      </c>
      <c r="M30" s="32" t="s">
        <v>201</v>
      </c>
    </row>
    <row r="31" spans="1:13" ht="19.5" customHeight="1" x14ac:dyDescent="0.25">
      <c r="A31" s="102">
        <v>23</v>
      </c>
      <c r="B31" s="2" t="s">
        <v>118</v>
      </c>
      <c r="C31" s="17" t="s">
        <v>1167</v>
      </c>
      <c r="D31" s="17" t="s">
        <v>778</v>
      </c>
      <c r="E31" s="17" t="s">
        <v>384</v>
      </c>
      <c r="F31" s="9">
        <v>130000</v>
      </c>
      <c r="G31" s="9">
        <v>3731</v>
      </c>
      <c r="H31" s="9">
        <v>3952</v>
      </c>
      <c r="I31" s="9">
        <v>19162.12</v>
      </c>
      <c r="J31" s="9">
        <v>25</v>
      </c>
      <c r="K31" s="9">
        <f t="shared" si="0"/>
        <v>26870.12</v>
      </c>
      <c r="L31" s="9">
        <f t="shared" si="1"/>
        <v>103129.88</v>
      </c>
      <c r="M31" s="32" t="s">
        <v>200</v>
      </c>
    </row>
    <row r="32" spans="1:13" ht="19.5" customHeight="1" x14ac:dyDescent="0.25">
      <c r="A32" s="102">
        <v>24</v>
      </c>
      <c r="B32" s="2" t="s">
        <v>24</v>
      </c>
      <c r="C32" s="17" t="s">
        <v>1168</v>
      </c>
      <c r="D32" s="17" t="s">
        <v>108</v>
      </c>
      <c r="E32" s="17" t="s">
        <v>513</v>
      </c>
      <c r="F32" s="9">
        <v>160000</v>
      </c>
      <c r="G32" s="9">
        <v>4592</v>
      </c>
      <c r="H32" s="9">
        <v>4864</v>
      </c>
      <c r="I32" s="9">
        <v>26218.87</v>
      </c>
      <c r="J32" s="9">
        <v>40192.22</v>
      </c>
      <c r="K32" s="9">
        <f t="shared" si="0"/>
        <v>75867.09</v>
      </c>
      <c r="L32" s="9">
        <f t="shared" si="1"/>
        <v>84132.91</v>
      </c>
      <c r="M32" s="32" t="s">
        <v>201</v>
      </c>
    </row>
    <row r="33" spans="1:13" ht="19.5" customHeight="1" x14ac:dyDescent="0.25">
      <c r="A33" s="102">
        <v>25</v>
      </c>
      <c r="B33" s="2" t="s">
        <v>984</v>
      </c>
      <c r="C33" s="17" t="s">
        <v>1169</v>
      </c>
      <c r="D33" s="17" t="s">
        <v>106</v>
      </c>
      <c r="E33" s="17" t="s">
        <v>513</v>
      </c>
      <c r="F33" s="9">
        <v>145000</v>
      </c>
      <c r="G33" s="9">
        <v>4161.5</v>
      </c>
      <c r="H33" s="9">
        <v>4408</v>
      </c>
      <c r="I33" s="9">
        <v>22690.49</v>
      </c>
      <c r="J33" s="9">
        <v>25</v>
      </c>
      <c r="K33" s="9">
        <f t="shared" si="0"/>
        <v>31284.99</v>
      </c>
      <c r="L33" s="9">
        <f t="shared" si="1"/>
        <v>113715.01</v>
      </c>
      <c r="M33" s="32" t="s">
        <v>201</v>
      </c>
    </row>
    <row r="34" spans="1:13" ht="19.5" customHeight="1" x14ac:dyDescent="0.25">
      <c r="A34" s="102">
        <v>26</v>
      </c>
      <c r="B34" s="2" t="s">
        <v>125</v>
      </c>
      <c r="C34" s="17" t="s">
        <v>1170</v>
      </c>
      <c r="D34" s="17" t="s">
        <v>432</v>
      </c>
      <c r="E34" s="17" t="s">
        <v>513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200</v>
      </c>
    </row>
    <row r="35" spans="1:13" ht="19.5" customHeight="1" x14ac:dyDescent="0.25">
      <c r="A35" s="102">
        <v>27</v>
      </c>
      <c r="B35" s="2" t="s">
        <v>664</v>
      </c>
      <c r="C35" s="17" t="s">
        <v>1243</v>
      </c>
      <c r="D35" s="17" t="s">
        <v>1245</v>
      </c>
      <c r="E35" s="17" t="s">
        <v>513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201</v>
      </c>
    </row>
    <row r="36" spans="1:13" ht="19.5" customHeight="1" x14ac:dyDescent="0.25">
      <c r="A36" s="102">
        <v>28</v>
      </c>
      <c r="B36" s="2" t="s">
        <v>734</v>
      </c>
      <c r="C36" s="17" t="s">
        <v>1330</v>
      </c>
      <c r="D36" s="17" t="s">
        <v>112</v>
      </c>
      <c r="E36" s="17" t="s">
        <v>513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16484.41</v>
      </c>
      <c r="K36" s="9">
        <f t="shared" si="0"/>
        <v>44801.15</v>
      </c>
      <c r="L36" s="9">
        <f t="shared" si="1"/>
        <v>90198.85</v>
      </c>
      <c r="M36" s="32" t="s">
        <v>200</v>
      </c>
    </row>
    <row r="37" spans="1:13" ht="19.5" customHeight="1" x14ac:dyDescent="0.25">
      <c r="A37" s="102">
        <v>29</v>
      </c>
      <c r="B37" s="2" t="s">
        <v>808</v>
      </c>
      <c r="C37" s="17" t="s">
        <v>26</v>
      </c>
      <c r="D37" s="17" t="s">
        <v>1398</v>
      </c>
      <c r="E37" s="17" t="s">
        <v>384</v>
      </c>
      <c r="F37" s="9">
        <v>200000</v>
      </c>
      <c r="G37" s="9">
        <v>5740</v>
      </c>
      <c r="H37" s="9">
        <v>6080</v>
      </c>
      <c r="I37" s="9">
        <v>35627.870000000003</v>
      </c>
      <c r="J37" s="9">
        <v>29737.01</v>
      </c>
      <c r="K37" s="9">
        <f t="shared" si="0"/>
        <v>77184.88</v>
      </c>
      <c r="L37" s="9">
        <f t="shared" si="1"/>
        <v>122815.12</v>
      </c>
      <c r="M37" s="133" t="s">
        <v>201</v>
      </c>
    </row>
    <row r="38" spans="1:13" ht="19.5" customHeight="1" x14ac:dyDescent="0.25">
      <c r="A38" s="102">
        <v>30</v>
      </c>
      <c r="B38" s="2" t="s">
        <v>97</v>
      </c>
      <c r="C38" s="17" t="s">
        <v>1072</v>
      </c>
      <c r="D38" s="17" t="s">
        <v>756</v>
      </c>
      <c r="E38" s="17" t="s">
        <v>384</v>
      </c>
      <c r="F38" s="9">
        <v>90000</v>
      </c>
      <c r="G38" s="9">
        <v>2583</v>
      </c>
      <c r="H38" s="9">
        <v>2736</v>
      </c>
      <c r="I38" s="9">
        <v>9753.1200000000008</v>
      </c>
      <c r="J38" s="9">
        <v>4625</v>
      </c>
      <c r="K38" s="9">
        <f t="shared" si="0"/>
        <v>19697.120000000003</v>
      </c>
      <c r="L38" s="9">
        <f t="shared" si="1"/>
        <v>70302.880000000005</v>
      </c>
      <c r="M38" s="32" t="s">
        <v>200</v>
      </c>
    </row>
    <row r="39" spans="1:13" ht="19.5" customHeight="1" x14ac:dyDescent="0.25">
      <c r="A39" s="102">
        <v>31</v>
      </c>
      <c r="B39" s="2" t="s">
        <v>945</v>
      </c>
      <c r="C39" s="17" t="s">
        <v>1325</v>
      </c>
      <c r="D39" s="17" t="s">
        <v>1396</v>
      </c>
      <c r="E39" s="17" t="s">
        <v>384</v>
      </c>
      <c r="F39" s="9">
        <v>230000</v>
      </c>
      <c r="G39" s="9">
        <v>6601</v>
      </c>
      <c r="H39" s="9">
        <v>6992</v>
      </c>
      <c r="I39" s="9">
        <v>42684.62</v>
      </c>
      <c r="J39" s="9">
        <v>25</v>
      </c>
      <c r="K39" s="9">
        <f t="shared" si="0"/>
        <v>56302.62</v>
      </c>
      <c r="L39" s="9">
        <f t="shared" si="1"/>
        <v>173697.38</v>
      </c>
      <c r="M39" s="37" t="s">
        <v>201</v>
      </c>
    </row>
    <row r="40" spans="1:13" ht="19.5" customHeight="1" x14ac:dyDescent="0.25">
      <c r="A40" s="102">
        <v>32</v>
      </c>
      <c r="B40" s="2" t="s">
        <v>22</v>
      </c>
      <c r="C40" s="17" t="s">
        <v>1171</v>
      </c>
      <c r="D40" s="17" t="s">
        <v>107</v>
      </c>
      <c r="E40" s="17" t="s">
        <v>384</v>
      </c>
      <c r="F40" s="9">
        <v>75000</v>
      </c>
      <c r="G40" s="9">
        <v>2152.5</v>
      </c>
      <c r="H40" s="9">
        <v>2280</v>
      </c>
      <c r="I40" s="9">
        <v>6309.38</v>
      </c>
      <c r="J40" s="9">
        <v>25</v>
      </c>
      <c r="K40" s="9">
        <f t="shared" si="0"/>
        <v>10766.880000000001</v>
      </c>
      <c r="L40" s="9">
        <f t="shared" si="1"/>
        <v>64233.119999999995</v>
      </c>
      <c r="M40" s="32" t="s">
        <v>201</v>
      </c>
    </row>
    <row r="41" spans="1:13" ht="19.5" customHeight="1" x14ac:dyDescent="0.25">
      <c r="A41" s="102">
        <v>33</v>
      </c>
      <c r="B41" s="2" t="s">
        <v>122</v>
      </c>
      <c r="C41" s="17" t="s">
        <v>26</v>
      </c>
      <c r="D41" s="17" t="s">
        <v>781</v>
      </c>
      <c r="E41" s="17" t="s">
        <v>384</v>
      </c>
      <c r="F41" s="9">
        <v>100000</v>
      </c>
      <c r="G41" s="9">
        <v>2870</v>
      </c>
      <c r="H41" s="9">
        <v>3040</v>
      </c>
      <c r="I41" s="9">
        <v>12105.37</v>
      </c>
      <c r="J41" s="9">
        <v>3489.34</v>
      </c>
      <c r="K41" s="9">
        <f t="shared" si="0"/>
        <v>21504.710000000003</v>
      </c>
      <c r="L41" s="9">
        <f t="shared" si="1"/>
        <v>78495.289999999994</v>
      </c>
      <c r="M41" s="37" t="s">
        <v>200</v>
      </c>
    </row>
    <row r="42" spans="1:13" ht="19.5" customHeight="1" x14ac:dyDescent="0.25">
      <c r="A42" s="102">
        <v>34</v>
      </c>
      <c r="B42" s="2" t="s">
        <v>139</v>
      </c>
      <c r="C42" s="17" t="s">
        <v>26</v>
      </c>
      <c r="D42" s="17" t="s">
        <v>782</v>
      </c>
      <c r="E42" s="17" t="s">
        <v>384</v>
      </c>
      <c r="F42" s="9">
        <v>90000</v>
      </c>
      <c r="G42" s="9">
        <v>2583</v>
      </c>
      <c r="H42" s="9">
        <v>2736</v>
      </c>
      <c r="I42" s="9">
        <v>9273.17</v>
      </c>
      <c r="J42" s="9">
        <v>10902.529999999999</v>
      </c>
      <c r="K42" s="9">
        <f t="shared" si="0"/>
        <v>25494.699999999997</v>
      </c>
      <c r="L42" s="9">
        <f t="shared" si="1"/>
        <v>64505.3</v>
      </c>
      <c r="M42" s="32" t="s">
        <v>200</v>
      </c>
    </row>
    <row r="43" spans="1:13" ht="19.5" customHeight="1" x14ac:dyDescent="0.25">
      <c r="A43" s="102">
        <v>35</v>
      </c>
      <c r="B43" s="2" t="s">
        <v>20</v>
      </c>
      <c r="C43" s="17" t="s">
        <v>1172</v>
      </c>
      <c r="D43" s="17" t="s">
        <v>106</v>
      </c>
      <c r="E43" s="17" t="s">
        <v>384</v>
      </c>
      <c r="F43" s="9">
        <v>100000</v>
      </c>
      <c r="G43" s="9">
        <v>2870</v>
      </c>
      <c r="H43" s="9">
        <v>3040</v>
      </c>
      <c r="I43" s="9">
        <v>12105.37</v>
      </c>
      <c r="J43" s="9">
        <v>25</v>
      </c>
      <c r="K43" s="9">
        <f t="shared" si="0"/>
        <v>18040.370000000003</v>
      </c>
      <c r="L43" s="9">
        <f t="shared" si="1"/>
        <v>81959.63</v>
      </c>
      <c r="M43" s="32" t="s">
        <v>201</v>
      </c>
    </row>
    <row r="44" spans="1:13" ht="19.5" customHeight="1" x14ac:dyDescent="0.25">
      <c r="A44" s="102">
        <v>36</v>
      </c>
      <c r="B44" s="2" t="s">
        <v>140</v>
      </c>
      <c r="C44" s="17" t="s">
        <v>1173</v>
      </c>
      <c r="D44" s="17" t="s">
        <v>782</v>
      </c>
      <c r="E44" s="17" t="s">
        <v>384</v>
      </c>
      <c r="F44" s="9">
        <v>75000</v>
      </c>
      <c r="G44" s="9">
        <v>2152.5</v>
      </c>
      <c r="H44" s="9">
        <v>2280</v>
      </c>
      <c r="I44" s="9">
        <v>6309.38</v>
      </c>
      <c r="J44" s="9">
        <v>10625</v>
      </c>
      <c r="K44" s="9">
        <f t="shared" si="0"/>
        <v>21366.880000000001</v>
      </c>
      <c r="L44" s="9">
        <f t="shared" si="1"/>
        <v>53633.119999999995</v>
      </c>
      <c r="M44" s="32" t="s">
        <v>201</v>
      </c>
    </row>
    <row r="45" spans="1:13" ht="19.5" customHeight="1" x14ac:dyDescent="0.25">
      <c r="A45" s="102">
        <v>37</v>
      </c>
      <c r="B45" s="2" t="s">
        <v>54</v>
      </c>
      <c r="C45" s="17" t="s">
        <v>26</v>
      </c>
      <c r="D45" s="17" t="s">
        <v>672</v>
      </c>
      <c r="E45" s="17" t="s">
        <v>384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201</v>
      </c>
    </row>
    <row r="46" spans="1:13" ht="19.5" customHeight="1" x14ac:dyDescent="0.25">
      <c r="A46" s="102">
        <v>38</v>
      </c>
      <c r="B46" s="2" t="s">
        <v>21</v>
      </c>
      <c r="C46" s="17" t="s">
        <v>714</v>
      </c>
      <c r="D46" s="17" t="s">
        <v>756</v>
      </c>
      <c r="E46" s="17" t="s">
        <v>384</v>
      </c>
      <c r="F46" s="9">
        <v>40000</v>
      </c>
      <c r="G46" s="9">
        <v>1148</v>
      </c>
      <c r="H46" s="9">
        <v>1216</v>
      </c>
      <c r="I46" s="9">
        <v>154.68</v>
      </c>
      <c r="J46" s="9">
        <v>3544.7799999999997</v>
      </c>
      <c r="K46" s="9">
        <f t="shared" si="0"/>
        <v>6063.4599999999991</v>
      </c>
      <c r="L46" s="9">
        <f t="shared" si="1"/>
        <v>33936.54</v>
      </c>
      <c r="M46" s="32" t="s">
        <v>200</v>
      </c>
    </row>
    <row r="47" spans="1:13" ht="19.5" customHeight="1" x14ac:dyDescent="0.25">
      <c r="A47" s="102">
        <v>39</v>
      </c>
      <c r="B47" s="2" t="s">
        <v>68</v>
      </c>
      <c r="C47" s="17" t="s">
        <v>714</v>
      </c>
      <c r="D47" s="17" t="s">
        <v>756</v>
      </c>
      <c r="E47" s="17" t="s">
        <v>384</v>
      </c>
      <c r="F47" s="9">
        <v>40000</v>
      </c>
      <c r="G47" s="9">
        <v>1148</v>
      </c>
      <c r="H47" s="9">
        <v>1216</v>
      </c>
      <c r="I47" s="9">
        <v>0</v>
      </c>
      <c r="J47" s="9">
        <v>1944.78</v>
      </c>
      <c r="K47" s="9">
        <f t="shared" si="0"/>
        <v>4308.78</v>
      </c>
      <c r="L47" s="9">
        <f t="shared" si="1"/>
        <v>35691.22</v>
      </c>
      <c r="M47" s="32" t="s">
        <v>200</v>
      </c>
    </row>
    <row r="48" spans="1:13" ht="19.5" customHeight="1" x14ac:dyDescent="0.25">
      <c r="A48" s="102">
        <v>40</v>
      </c>
      <c r="B48" s="2" t="s">
        <v>55</v>
      </c>
      <c r="C48" s="17" t="s">
        <v>715</v>
      </c>
      <c r="D48" s="17" t="s">
        <v>433</v>
      </c>
      <c r="E48" s="17" t="s">
        <v>384</v>
      </c>
      <c r="F48" s="9">
        <v>70000</v>
      </c>
      <c r="G48" s="9">
        <v>2009</v>
      </c>
      <c r="H48" s="9">
        <v>2128</v>
      </c>
      <c r="I48" s="9">
        <v>0</v>
      </c>
      <c r="J48" s="9">
        <v>3864.56</v>
      </c>
      <c r="K48" s="9">
        <f t="shared" si="0"/>
        <v>8001.5599999999995</v>
      </c>
      <c r="L48" s="9">
        <f t="shared" si="1"/>
        <v>61998.44</v>
      </c>
      <c r="M48" s="32" t="s">
        <v>201</v>
      </c>
    </row>
    <row r="49" spans="1:13" ht="19.5" customHeight="1" x14ac:dyDescent="0.25">
      <c r="A49" s="102">
        <v>41</v>
      </c>
      <c r="B49" s="2" t="s">
        <v>580</v>
      </c>
      <c r="C49" s="17" t="s">
        <v>26</v>
      </c>
      <c r="D49" s="17" t="s">
        <v>111</v>
      </c>
      <c r="E49" s="17" t="s">
        <v>513</v>
      </c>
      <c r="F49" s="9">
        <v>85000</v>
      </c>
      <c r="G49" s="9">
        <v>2439.5</v>
      </c>
      <c r="H49" s="9">
        <v>2584</v>
      </c>
      <c r="I49" s="9">
        <v>8576.99</v>
      </c>
      <c r="J49" s="9">
        <v>125</v>
      </c>
      <c r="K49" s="9">
        <f t="shared" si="0"/>
        <v>13725.49</v>
      </c>
      <c r="L49" s="9">
        <f t="shared" si="1"/>
        <v>71274.509999999995</v>
      </c>
      <c r="M49" s="32" t="s">
        <v>201</v>
      </c>
    </row>
    <row r="50" spans="1:13" ht="19.5" customHeight="1" x14ac:dyDescent="0.25">
      <c r="A50" s="102">
        <v>42</v>
      </c>
      <c r="B50" s="2" t="s">
        <v>358</v>
      </c>
      <c r="C50" s="17" t="s">
        <v>718</v>
      </c>
      <c r="D50" s="17" t="s">
        <v>786</v>
      </c>
      <c r="E50" s="17" t="s">
        <v>554</v>
      </c>
      <c r="F50" s="9">
        <v>55000</v>
      </c>
      <c r="G50" s="9">
        <v>1578.5</v>
      </c>
      <c r="H50" s="9">
        <v>1672</v>
      </c>
      <c r="I50" s="9">
        <v>0</v>
      </c>
      <c r="J50" s="9">
        <v>125</v>
      </c>
      <c r="K50" s="9">
        <f t="shared" si="0"/>
        <v>3375.5</v>
      </c>
      <c r="L50" s="9">
        <f t="shared" si="1"/>
        <v>51624.5</v>
      </c>
      <c r="M50" s="32" t="s">
        <v>200</v>
      </c>
    </row>
    <row r="51" spans="1:13" ht="19.5" customHeight="1" x14ac:dyDescent="0.25">
      <c r="A51" s="102">
        <v>43</v>
      </c>
      <c r="B51" s="2" t="s">
        <v>573</v>
      </c>
      <c r="C51" s="17" t="s">
        <v>222</v>
      </c>
      <c r="D51" s="17" t="s">
        <v>748</v>
      </c>
      <c r="E51" s="17" t="s">
        <v>384</v>
      </c>
      <c r="F51" s="9">
        <v>70000</v>
      </c>
      <c r="G51" s="9">
        <v>2009</v>
      </c>
      <c r="H51" s="9">
        <v>2128</v>
      </c>
      <c r="I51" s="9">
        <v>5368.48</v>
      </c>
      <c r="J51" s="9">
        <v>17528.48</v>
      </c>
      <c r="K51" s="9">
        <f t="shared" si="0"/>
        <v>27033.96</v>
      </c>
      <c r="L51" s="9">
        <f t="shared" si="1"/>
        <v>42966.04</v>
      </c>
      <c r="M51" s="32" t="s">
        <v>200</v>
      </c>
    </row>
    <row r="52" spans="1:13" ht="19.5" customHeight="1" x14ac:dyDescent="0.25">
      <c r="A52" s="102">
        <v>44</v>
      </c>
      <c r="B52" s="2" t="s">
        <v>574</v>
      </c>
      <c r="C52" s="17" t="s">
        <v>222</v>
      </c>
      <c r="D52" s="17" t="s">
        <v>748</v>
      </c>
      <c r="E52" s="17" t="s">
        <v>384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200</v>
      </c>
    </row>
    <row r="53" spans="1:13" ht="19.5" customHeight="1" x14ac:dyDescent="0.25">
      <c r="A53" s="102">
        <v>45</v>
      </c>
      <c r="B53" s="2" t="s">
        <v>398</v>
      </c>
      <c r="C53" s="17" t="s">
        <v>1174</v>
      </c>
      <c r="D53" s="17" t="s">
        <v>672</v>
      </c>
      <c r="E53" s="17" t="s">
        <v>554</v>
      </c>
      <c r="F53" s="9">
        <v>35000</v>
      </c>
      <c r="G53" s="9">
        <v>1004.5</v>
      </c>
      <c r="H53" s="9">
        <v>1064</v>
      </c>
      <c r="I53" s="9">
        <v>0</v>
      </c>
      <c r="J53" s="9">
        <v>15088.029999999999</v>
      </c>
      <c r="K53" s="9">
        <f t="shared" si="0"/>
        <v>17156.53</v>
      </c>
      <c r="L53" s="9">
        <f t="shared" si="1"/>
        <v>17843.47</v>
      </c>
      <c r="M53" s="32" t="s">
        <v>200</v>
      </c>
    </row>
    <row r="54" spans="1:13" ht="19.5" customHeight="1" x14ac:dyDescent="0.25">
      <c r="A54" s="102">
        <v>46</v>
      </c>
      <c r="B54" s="2" t="s">
        <v>458</v>
      </c>
      <c r="C54" s="17" t="s">
        <v>222</v>
      </c>
      <c r="D54" s="17" t="s">
        <v>748</v>
      </c>
      <c r="E54" s="17" t="s">
        <v>384</v>
      </c>
      <c r="F54" s="9">
        <v>70000</v>
      </c>
      <c r="G54" s="9">
        <v>2009</v>
      </c>
      <c r="H54" s="9">
        <v>2128</v>
      </c>
      <c r="I54" s="9">
        <v>5368.48</v>
      </c>
      <c r="J54" s="9">
        <v>2825</v>
      </c>
      <c r="K54" s="9">
        <f t="shared" si="0"/>
        <v>12330.48</v>
      </c>
      <c r="L54" s="9">
        <f t="shared" si="1"/>
        <v>57669.520000000004</v>
      </c>
      <c r="M54" s="32" t="s">
        <v>200</v>
      </c>
    </row>
    <row r="55" spans="1:13" ht="19.5" customHeight="1" x14ac:dyDescent="0.25">
      <c r="A55" s="102">
        <v>47</v>
      </c>
      <c r="B55" s="2" t="s">
        <v>477</v>
      </c>
      <c r="C55" s="17" t="s">
        <v>1176</v>
      </c>
      <c r="D55" s="17" t="s">
        <v>784</v>
      </c>
      <c r="E55" s="17" t="s">
        <v>554</v>
      </c>
      <c r="F55" s="9">
        <v>50000</v>
      </c>
      <c r="G55" s="9">
        <v>1435</v>
      </c>
      <c r="H55" s="9">
        <v>1520</v>
      </c>
      <c r="I55" s="9">
        <v>0</v>
      </c>
      <c r="J55" s="9">
        <v>10396.299999999999</v>
      </c>
      <c r="K55" s="9">
        <f t="shared" si="0"/>
        <v>13351.3</v>
      </c>
      <c r="L55" s="9">
        <f t="shared" si="1"/>
        <v>36648.699999999997</v>
      </c>
      <c r="M55" s="37" t="s">
        <v>200</v>
      </c>
    </row>
    <row r="56" spans="1:13" ht="19.5" customHeight="1" x14ac:dyDescent="0.25">
      <c r="A56" s="102">
        <v>48</v>
      </c>
      <c r="B56" s="2" t="s">
        <v>75</v>
      </c>
      <c r="C56" s="17" t="s">
        <v>1174</v>
      </c>
      <c r="D56" s="17" t="s">
        <v>785</v>
      </c>
      <c r="E56" s="17" t="s">
        <v>554</v>
      </c>
      <c r="F56" s="9">
        <v>42000</v>
      </c>
      <c r="G56" s="9">
        <v>1205.4000000000001</v>
      </c>
      <c r="H56" s="9">
        <v>1276.8</v>
      </c>
      <c r="I56" s="9">
        <v>724.92</v>
      </c>
      <c r="J56" s="9">
        <v>8336.6</v>
      </c>
      <c r="K56" s="9">
        <f t="shared" si="0"/>
        <v>11543.720000000001</v>
      </c>
      <c r="L56" s="9">
        <f t="shared" si="1"/>
        <v>30456.28</v>
      </c>
      <c r="M56" s="37" t="s">
        <v>200</v>
      </c>
    </row>
    <row r="57" spans="1:13" ht="19.5" customHeight="1" x14ac:dyDescent="0.25">
      <c r="A57" s="102">
        <v>49</v>
      </c>
      <c r="B57" s="2" t="s">
        <v>395</v>
      </c>
      <c r="C57" s="17" t="s">
        <v>1174</v>
      </c>
      <c r="D57" s="17" t="s">
        <v>672</v>
      </c>
      <c r="E57" s="17" t="s">
        <v>554</v>
      </c>
      <c r="F57" s="9">
        <v>35000</v>
      </c>
      <c r="G57" s="9">
        <v>1004.5</v>
      </c>
      <c r="H57" s="9">
        <v>1064</v>
      </c>
      <c r="I57" s="9">
        <v>0</v>
      </c>
      <c r="J57" s="9">
        <v>6627.3</v>
      </c>
      <c r="K57" s="9">
        <f t="shared" si="0"/>
        <v>8695.7999999999993</v>
      </c>
      <c r="L57" s="9">
        <f t="shared" si="1"/>
        <v>26304.2</v>
      </c>
      <c r="M57" s="37" t="s">
        <v>200</v>
      </c>
    </row>
    <row r="58" spans="1:13" ht="19.5" customHeight="1" x14ac:dyDescent="0.25">
      <c r="A58" s="102">
        <v>50</v>
      </c>
      <c r="B58" s="2" t="s">
        <v>985</v>
      </c>
      <c r="C58" s="17" t="s">
        <v>1176</v>
      </c>
      <c r="D58" s="17" t="s">
        <v>747</v>
      </c>
      <c r="E58" s="17" t="s">
        <v>554</v>
      </c>
      <c r="F58" s="9">
        <v>50000</v>
      </c>
      <c r="G58" s="9">
        <v>1435</v>
      </c>
      <c r="H58" s="9">
        <v>1520</v>
      </c>
      <c r="I58" s="9">
        <v>0</v>
      </c>
      <c r="J58" s="9">
        <v>25</v>
      </c>
      <c r="K58" s="9">
        <f t="shared" si="0"/>
        <v>2980</v>
      </c>
      <c r="L58" s="9">
        <f t="shared" si="1"/>
        <v>47020</v>
      </c>
      <c r="M58" s="37" t="s">
        <v>200</v>
      </c>
    </row>
    <row r="59" spans="1:13" ht="19.5" customHeight="1" x14ac:dyDescent="0.25">
      <c r="A59" s="102">
        <v>51</v>
      </c>
      <c r="B59" s="2" t="s">
        <v>646</v>
      </c>
      <c r="C59" s="17" t="s">
        <v>1174</v>
      </c>
      <c r="D59" s="17" t="s">
        <v>785</v>
      </c>
      <c r="E59" s="17" t="s">
        <v>554</v>
      </c>
      <c r="F59" s="9">
        <v>50000</v>
      </c>
      <c r="G59" s="9">
        <v>1435</v>
      </c>
      <c r="H59" s="9">
        <v>1520</v>
      </c>
      <c r="I59" s="9">
        <v>1566.03</v>
      </c>
      <c r="J59" s="9">
        <v>5319.78</v>
      </c>
      <c r="K59" s="9">
        <f t="shared" si="0"/>
        <v>9840.81</v>
      </c>
      <c r="L59" s="9">
        <f t="shared" si="1"/>
        <v>40159.19</v>
      </c>
      <c r="M59" s="37" t="s">
        <v>200</v>
      </c>
    </row>
    <row r="60" spans="1:13" ht="19.5" customHeight="1" x14ac:dyDescent="0.25">
      <c r="A60" s="102">
        <v>52</v>
      </c>
      <c r="B60" s="2" t="s">
        <v>317</v>
      </c>
      <c r="C60" s="17" t="s">
        <v>1174</v>
      </c>
      <c r="D60" s="17" t="s">
        <v>785</v>
      </c>
      <c r="E60" s="17" t="s">
        <v>554</v>
      </c>
      <c r="F60" s="9">
        <v>60000</v>
      </c>
      <c r="G60" s="9">
        <v>1722</v>
      </c>
      <c r="H60" s="9">
        <v>1824</v>
      </c>
      <c r="I60" s="9">
        <v>343.99</v>
      </c>
      <c r="J60" s="9">
        <v>5425</v>
      </c>
      <c r="K60" s="9">
        <f t="shared" si="0"/>
        <v>9314.99</v>
      </c>
      <c r="L60" s="9">
        <f t="shared" si="1"/>
        <v>50685.01</v>
      </c>
      <c r="M60" s="32" t="s">
        <v>200</v>
      </c>
    </row>
    <row r="61" spans="1:13" ht="19.5" customHeight="1" x14ac:dyDescent="0.25">
      <c r="A61" s="102">
        <v>53</v>
      </c>
      <c r="B61" s="2" t="s">
        <v>1276</v>
      </c>
      <c r="C61" s="17" t="s">
        <v>1174</v>
      </c>
      <c r="D61" s="17" t="s">
        <v>785</v>
      </c>
      <c r="E61" s="17" t="s">
        <v>554</v>
      </c>
      <c r="F61" s="9">
        <v>35000</v>
      </c>
      <c r="G61" s="9">
        <v>1004.5</v>
      </c>
      <c r="H61" s="9">
        <v>1064</v>
      </c>
      <c r="I61" s="9">
        <v>0</v>
      </c>
      <c r="J61" s="9">
        <v>3275</v>
      </c>
      <c r="K61" s="9">
        <f t="shared" si="0"/>
        <v>5343.5</v>
      </c>
      <c r="L61" s="9">
        <f t="shared" si="1"/>
        <v>29656.5</v>
      </c>
      <c r="M61" s="32" t="s">
        <v>200</v>
      </c>
    </row>
    <row r="62" spans="1:13" ht="19.5" customHeight="1" x14ac:dyDescent="0.25">
      <c r="A62" s="102">
        <v>54</v>
      </c>
      <c r="B62" s="2" t="s">
        <v>551</v>
      </c>
      <c r="C62" s="17" t="s">
        <v>1174</v>
      </c>
      <c r="D62" s="17" t="s">
        <v>785</v>
      </c>
      <c r="E62" s="17" t="s">
        <v>554</v>
      </c>
      <c r="F62" s="9">
        <v>50000</v>
      </c>
      <c r="G62" s="9">
        <v>1435</v>
      </c>
      <c r="H62" s="9">
        <v>1520</v>
      </c>
      <c r="I62" s="9">
        <v>0</v>
      </c>
      <c r="J62" s="9">
        <v>1625</v>
      </c>
      <c r="K62" s="9">
        <f t="shared" si="0"/>
        <v>4580</v>
      </c>
      <c r="L62" s="9">
        <f t="shared" si="1"/>
        <v>45420</v>
      </c>
      <c r="M62" s="32" t="s">
        <v>201</v>
      </c>
    </row>
    <row r="63" spans="1:13" ht="19.5" customHeight="1" x14ac:dyDescent="0.25">
      <c r="A63" s="102">
        <v>55</v>
      </c>
      <c r="B63" s="2" t="s">
        <v>137</v>
      </c>
      <c r="C63" s="17" t="s">
        <v>1174</v>
      </c>
      <c r="D63" s="17" t="s">
        <v>785</v>
      </c>
      <c r="E63" s="17" t="s">
        <v>554</v>
      </c>
      <c r="F63" s="9">
        <v>50000</v>
      </c>
      <c r="G63" s="9">
        <v>1435</v>
      </c>
      <c r="H63" s="9">
        <v>1520</v>
      </c>
      <c r="I63" s="9">
        <v>0</v>
      </c>
      <c r="J63" s="9">
        <v>25</v>
      </c>
      <c r="K63" s="9">
        <f t="shared" si="0"/>
        <v>2980</v>
      </c>
      <c r="L63" s="9">
        <f t="shared" si="1"/>
        <v>47020</v>
      </c>
      <c r="M63" s="32" t="s">
        <v>200</v>
      </c>
    </row>
    <row r="64" spans="1:13" ht="19.5" customHeight="1" x14ac:dyDescent="0.25">
      <c r="A64" s="102">
        <v>56</v>
      </c>
      <c r="B64" s="2" t="s">
        <v>640</v>
      </c>
      <c r="C64" s="17" t="s">
        <v>1174</v>
      </c>
      <c r="D64" s="17" t="s">
        <v>748</v>
      </c>
      <c r="E64" s="17" t="s">
        <v>554</v>
      </c>
      <c r="F64" s="9">
        <v>55000</v>
      </c>
      <c r="G64" s="9">
        <v>1578.5</v>
      </c>
      <c r="H64" s="9">
        <v>1672</v>
      </c>
      <c r="I64" s="9">
        <v>0</v>
      </c>
      <c r="J64" s="9">
        <v>17056.68</v>
      </c>
      <c r="K64" s="9">
        <f t="shared" si="0"/>
        <v>20307.18</v>
      </c>
      <c r="L64" s="9">
        <f t="shared" si="1"/>
        <v>34692.82</v>
      </c>
      <c r="M64" s="32" t="s">
        <v>200</v>
      </c>
    </row>
    <row r="65" spans="1:13" ht="19.5" customHeight="1" x14ac:dyDescent="0.25">
      <c r="A65" s="102">
        <v>57</v>
      </c>
      <c r="B65" s="2" t="s">
        <v>176</v>
      </c>
      <c r="C65" s="17" t="s">
        <v>1174</v>
      </c>
      <c r="D65" s="17" t="s">
        <v>785</v>
      </c>
      <c r="E65" s="17" t="s">
        <v>554</v>
      </c>
      <c r="F65" s="9">
        <v>50000</v>
      </c>
      <c r="G65" s="9">
        <v>1435</v>
      </c>
      <c r="H65" s="9">
        <v>1520</v>
      </c>
      <c r="I65" s="9">
        <v>0</v>
      </c>
      <c r="J65" s="9">
        <v>21179.739999999998</v>
      </c>
      <c r="K65" s="9">
        <f t="shared" si="0"/>
        <v>24134.739999999998</v>
      </c>
      <c r="L65" s="9">
        <f t="shared" si="1"/>
        <v>25865.260000000002</v>
      </c>
      <c r="M65" s="32" t="s">
        <v>200</v>
      </c>
    </row>
    <row r="66" spans="1:13" ht="19.5" customHeight="1" x14ac:dyDescent="0.25">
      <c r="A66" s="102">
        <v>58</v>
      </c>
      <c r="B66" s="2" t="s">
        <v>48</v>
      </c>
      <c r="C66" s="17" t="s">
        <v>718</v>
      </c>
      <c r="D66" s="17" t="s">
        <v>786</v>
      </c>
      <c r="E66" s="17" t="s">
        <v>554</v>
      </c>
      <c r="F66" s="9">
        <v>40000</v>
      </c>
      <c r="G66" s="9">
        <v>1148</v>
      </c>
      <c r="H66" s="9">
        <v>1216</v>
      </c>
      <c r="I66" s="9">
        <v>0</v>
      </c>
      <c r="J66" s="9">
        <v>9653.4599999999991</v>
      </c>
      <c r="K66" s="9">
        <f t="shared" si="0"/>
        <v>12017.46</v>
      </c>
      <c r="L66" s="9">
        <f t="shared" si="1"/>
        <v>27982.54</v>
      </c>
      <c r="M66" s="32" t="s">
        <v>201</v>
      </c>
    </row>
    <row r="67" spans="1:13" ht="19.5" customHeight="1" x14ac:dyDescent="0.25">
      <c r="A67" s="102">
        <v>59</v>
      </c>
      <c r="B67" s="2" t="s">
        <v>505</v>
      </c>
      <c r="C67" s="17" t="s">
        <v>1175</v>
      </c>
      <c r="D67" s="17" t="s">
        <v>783</v>
      </c>
      <c r="E67" s="17" t="s">
        <v>554</v>
      </c>
      <c r="F67" s="9">
        <v>42000</v>
      </c>
      <c r="G67" s="9">
        <v>1205.4000000000001</v>
      </c>
      <c r="H67" s="9">
        <v>1276.8</v>
      </c>
      <c r="I67" s="9">
        <v>0</v>
      </c>
      <c r="J67" s="9">
        <v>8624.8100000000013</v>
      </c>
      <c r="K67" s="9">
        <f t="shared" si="0"/>
        <v>11107.010000000002</v>
      </c>
      <c r="L67" s="9">
        <f t="shared" si="1"/>
        <v>30892.989999999998</v>
      </c>
      <c r="M67" s="32" t="s">
        <v>200</v>
      </c>
    </row>
    <row r="68" spans="1:13" ht="19.5" customHeight="1" x14ac:dyDescent="0.25">
      <c r="A68" s="102">
        <v>60</v>
      </c>
      <c r="B68" s="2" t="s">
        <v>478</v>
      </c>
      <c r="C68" s="17" t="s">
        <v>718</v>
      </c>
      <c r="D68" s="17" t="s">
        <v>786</v>
      </c>
      <c r="E68" s="17" t="s">
        <v>554</v>
      </c>
      <c r="F68" s="9">
        <v>40000</v>
      </c>
      <c r="G68" s="9">
        <v>1148</v>
      </c>
      <c r="H68" s="9">
        <v>1216</v>
      </c>
      <c r="I68" s="9">
        <v>0</v>
      </c>
      <c r="J68" s="9">
        <v>4405.76</v>
      </c>
      <c r="K68" s="9">
        <f t="shared" si="0"/>
        <v>6769.76</v>
      </c>
      <c r="L68" s="9">
        <f t="shared" si="1"/>
        <v>33230.239999999998</v>
      </c>
      <c r="M68" s="32" t="s">
        <v>201</v>
      </c>
    </row>
    <row r="69" spans="1:13" ht="19.5" customHeight="1" x14ac:dyDescent="0.25">
      <c r="A69" s="102">
        <v>61</v>
      </c>
      <c r="B69" s="2" t="s">
        <v>96</v>
      </c>
      <c r="C69" s="17" t="s">
        <v>1177</v>
      </c>
      <c r="D69" s="17" t="s">
        <v>784</v>
      </c>
      <c r="E69" s="17" t="s">
        <v>554</v>
      </c>
      <c r="F69" s="9">
        <v>60000</v>
      </c>
      <c r="G69" s="9">
        <v>1722</v>
      </c>
      <c r="H69" s="9">
        <v>1824</v>
      </c>
      <c r="I69" s="9">
        <v>343.99</v>
      </c>
      <c r="J69" s="9">
        <v>20434.43</v>
      </c>
      <c r="K69" s="9">
        <f t="shared" si="0"/>
        <v>24324.42</v>
      </c>
      <c r="L69" s="9">
        <f t="shared" si="1"/>
        <v>35675.58</v>
      </c>
      <c r="M69" s="32" t="s">
        <v>200</v>
      </c>
    </row>
    <row r="70" spans="1:13" ht="19.5" customHeight="1" x14ac:dyDescent="0.25">
      <c r="A70" s="102">
        <v>62</v>
      </c>
      <c r="B70" s="2" t="s">
        <v>459</v>
      </c>
      <c r="C70" s="17" t="s">
        <v>1177</v>
      </c>
      <c r="D70" s="17" t="s">
        <v>748</v>
      </c>
      <c r="E70" s="17" t="s">
        <v>554</v>
      </c>
      <c r="F70" s="9">
        <v>60000</v>
      </c>
      <c r="G70" s="9">
        <v>1722</v>
      </c>
      <c r="H70" s="9">
        <v>1824</v>
      </c>
      <c r="I70" s="9">
        <v>343.99</v>
      </c>
      <c r="J70" s="9">
        <v>9439.6899999999987</v>
      </c>
      <c r="K70" s="9">
        <f t="shared" si="0"/>
        <v>13329.679999999998</v>
      </c>
      <c r="L70" s="9">
        <f t="shared" si="1"/>
        <v>46670.32</v>
      </c>
      <c r="M70" s="32" t="s">
        <v>200</v>
      </c>
    </row>
    <row r="71" spans="1:13" ht="19.5" customHeight="1" x14ac:dyDescent="0.25">
      <c r="A71" s="102">
        <v>63</v>
      </c>
      <c r="B71" s="2" t="s">
        <v>1103</v>
      </c>
      <c r="C71" s="17" t="s">
        <v>1175</v>
      </c>
      <c r="D71" s="17" t="s">
        <v>783</v>
      </c>
      <c r="E71" s="17" t="s">
        <v>554</v>
      </c>
      <c r="F71" s="9">
        <v>42000</v>
      </c>
      <c r="G71" s="9">
        <v>1205.4000000000001</v>
      </c>
      <c r="H71" s="9">
        <v>1276.8</v>
      </c>
      <c r="I71" s="9">
        <v>0</v>
      </c>
      <c r="J71" s="9">
        <v>3043.58</v>
      </c>
      <c r="K71" s="9">
        <f t="shared" si="0"/>
        <v>5525.78</v>
      </c>
      <c r="L71" s="9">
        <f t="shared" si="1"/>
        <v>36474.22</v>
      </c>
      <c r="M71" s="37" t="s">
        <v>200</v>
      </c>
    </row>
    <row r="72" spans="1:13" ht="19.5" customHeight="1" x14ac:dyDescent="0.25">
      <c r="A72" s="102">
        <v>64</v>
      </c>
      <c r="B72" s="2" t="s">
        <v>1322</v>
      </c>
      <c r="C72" s="17" t="s">
        <v>1176</v>
      </c>
      <c r="D72" s="17" t="s">
        <v>784</v>
      </c>
      <c r="E72" s="17" t="s">
        <v>554</v>
      </c>
      <c r="F72" s="9">
        <v>50000</v>
      </c>
      <c r="G72" s="9">
        <v>1435</v>
      </c>
      <c r="H72" s="9">
        <v>1520</v>
      </c>
      <c r="I72" s="9">
        <v>1854</v>
      </c>
      <c r="J72" s="9">
        <v>1525</v>
      </c>
      <c r="K72" s="9">
        <f t="shared" si="0"/>
        <v>6334</v>
      </c>
      <c r="L72" s="9">
        <f t="shared" si="1"/>
        <v>43666</v>
      </c>
      <c r="M72" s="37" t="s">
        <v>200</v>
      </c>
    </row>
    <row r="73" spans="1:13" ht="19.5" customHeight="1" x14ac:dyDescent="0.25">
      <c r="A73" s="102">
        <v>65</v>
      </c>
      <c r="B73" s="2" t="s">
        <v>1391</v>
      </c>
      <c r="C73" s="17" t="s">
        <v>1174</v>
      </c>
      <c r="D73" s="17" t="s">
        <v>785</v>
      </c>
      <c r="E73" s="17" t="s">
        <v>554</v>
      </c>
      <c r="F73" s="9">
        <v>50000</v>
      </c>
      <c r="G73" s="9">
        <v>1435</v>
      </c>
      <c r="H73" s="9">
        <v>1520</v>
      </c>
      <c r="I73" s="9">
        <v>1854</v>
      </c>
      <c r="J73" s="9">
        <v>25</v>
      </c>
      <c r="K73" s="9">
        <f t="shared" si="0"/>
        <v>4834</v>
      </c>
      <c r="L73" s="9">
        <f t="shared" si="1"/>
        <v>45166</v>
      </c>
      <c r="M73" s="37" t="s">
        <v>200</v>
      </c>
    </row>
    <row r="74" spans="1:13" ht="19.5" customHeight="1" x14ac:dyDescent="0.25">
      <c r="A74" s="102">
        <v>66</v>
      </c>
      <c r="B74" s="2" t="s">
        <v>1392</v>
      </c>
      <c r="C74" s="17" t="s">
        <v>1176</v>
      </c>
      <c r="D74" s="17" t="s">
        <v>784</v>
      </c>
      <c r="E74" s="17" t="s">
        <v>554</v>
      </c>
      <c r="F74" s="9">
        <v>50000</v>
      </c>
      <c r="G74" s="9">
        <v>1435</v>
      </c>
      <c r="H74" s="9">
        <v>1520</v>
      </c>
      <c r="I74" s="9">
        <v>1854</v>
      </c>
      <c r="J74" s="9">
        <v>25</v>
      </c>
      <c r="K74" s="9">
        <f t="shared" ref="K74:K137" si="2">+G74+H74+I74+J74</f>
        <v>4834</v>
      </c>
      <c r="L74" s="9">
        <f t="shared" ref="L74:L137" si="3">+F74-K74</f>
        <v>45166</v>
      </c>
      <c r="M74" s="37" t="s">
        <v>200</v>
      </c>
    </row>
    <row r="75" spans="1:13" ht="19.5" customHeight="1" x14ac:dyDescent="0.25">
      <c r="A75" s="102">
        <v>67</v>
      </c>
      <c r="B75" s="2" t="s">
        <v>1393</v>
      </c>
      <c r="C75" s="17" t="s">
        <v>1176</v>
      </c>
      <c r="D75" s="17" t="s">
        <v>784</v>
      </c>
      <c r="E75" s="17" t="s">
        <v>554</v>
      </c>
      <c r="F75" s="9">
        <v>50000</v>
      </c>
      <c r="G75" s="9">
        <v>1435</v>
      </c>
      <c r="H75" s="9">
        <v>1520</v>
      </c>
      <c r="I75" s="9">
        <v>1854</v>
      </c>
      <c r="J75" s="9">
        <v>25</v>
      </c>
      <c r="K75" s="9">
        <f t="shared" si="2"/>
        <v>4834</v>
      </c>
      <c r="L75" s="9">
        <f t="shared" si="3"/>
        <v>45166</v>
      </c>
      <c r="M75" s="37" t="s">
        <v>200</v>
      </c>
    </row>
    <row r="76" spans="1:13" ht="19.5" customHeight="1" x14ac:dyDescent="0.25">
      <c r="A76" s="102">
        <v>68</v>
      </c>
      <c r="B76" s="2" t="s">
        <v>71</v>
      </c>
      <c r="C76" s="17" t="s">
        <v>891</v>
      </c>
      <c r="D76" s="17" t="s">
        <v>794</v>
      </c>
      <c r="E76" s="17" t="s">
        <v>513</v>
      </c>
      <c r="F76" s="9">
        <v>70000</v>
      </c>
      <c r="G76" s="9">
        <v>2009</v>
      </c>
      <c r="H76" s="9">
        <v>2128</v>
      </c>
      <c r="I76" s="9">
        <v>5368.48</v>
      </c>
      <c r="J76" s="9">
        <v>25</v>
      </c>
      <c r="K76" s="9">
        <f t="shared" si="2"/>
        <v>9530.48</v>
      </c>
      <c r="L76" s="9">
        <f t="shared" si="3"/>
        <v>60469.520000000004</v>
      </c>
      <c r="M76" s="32" t="s">
        <v>200</v>
      </c>
    </row>
    <row r="77" spans="1:13" ht="19.5" customHeight="1" x14ac:dyDescent="0.25">
      <c r="A77" s="102">
        <v>69</v>
      </c>
      <c r="B77" s="2" t="s">
        <v>57</v>
      </c>
      <c r="C77" s="17" t="s">
        <v>717</v>
      </c>
      <c r="D77" s="17" t="s">
        <v>114</v>
      </c>
      <c r="E77" s="17" t="s">
        <v>513</v>
      </c>
      <c r="F77" s="9">
        <v>85000</v>
      </c>
      <c r="G77" s="9">
        <v>2439.5</v>
      </c>
      <c r="H77" s="9">
        <v>2584</v>
      </c>
      <c r="I77" s="9">
        <v>8097.05</v>
      </c>
      <c r="J77" s="9">
        <v>6194.78</v>
      </c>
      <c r="K77" s="9">
        <f t="shared" si="2"/>
        <v>19315.329999999998</v>
      </c>
      <c r="L77" s="9">
        <f t="shared" si="3"/>
        <v>65684.67</v>
      </c>
      <c r="M77" s="32" t="s">
        <v>200</v>
      </c>
    </row>
    <row r="78" spans="1:13" ht="19.5" customHeight="1" x14ac:dyDescent="0.25">
      <c r="A78" s="102">
        <v>70</v>
      </c>
      <c r="B78" s="2" t="s">
        <v>42</v>
      </c>
      <c r="C78" s="17" t="s">
        <v>974</v>
      </c>
      <c r="D78" s="17" t="s">
        <v>758</v>
      </c>
      <c r="E78" s="17" t="s">
        <v>384</v>
      </c>
      <c r="F78" s="9">
        <v>130000</v>
      </c>
      <c r="G78" s="9">
        <v>3731</v>
      </c>
      <c r="H78" s="9">
        <v>3952</v>
      </c>
      <c r="I78" s="9">
        <v>19162.12</v>
      </c>
      <c r="J78" s="9">
        <v>1179.78</v>
      </c>
      <c r="K78" s="9">
        <f t="shared" si="2"/>
        <v>28024.899999999998</v>
      </c>
      <c r="L78" s="9">
        <f t="shared" si="3"/>
        <v>101975.1</v>
      </c>
      <c r="M78" s="32" t="s">
        <v>200</v>
      </c>
    </row>
    <row r="79" spans="1:13" ht="19.5" customHeight="1" x14ac:dyDescent="0.25">
      <c r="A79" s="102">
        <v>71</v>
      </c>
      <c r="B79" s="2" t="s">
        <v>87</v>
      </c>
      <c r="C79" s="17" t="s">
        <v>720</v>
      </c>
      <c r="D79" s="17" t="s">
        <v>787</v>
      </c>
      <c r="E79" s="17" t="s">
        <v>384</v>
      </c>
      <c r="F79" s="9">
        <v>70000</v>
      </c>
      <c r="G79" s="9">
        <v>2009</v>
      </c>
      <c r="H79" s="9">
        <v>2128</v>
      </c>
      <c r="I79" s="9">
        <v>3811.56</v>
      </c>
      <c r="J79" s="9">
        <v>3489.34</v>
      </c>
      <c r="K79" s="9">
        <f t="shared" si="2"/>
        <v>11437.9</v>
      </c>
      <c r="L79" s="9">
        <f t="shared" si="3"/>
        <v>58562.1</v>
      </c>
      <c r="M79" s="32" t="s">
        <v>201</v>
      </c>
    </row>
    <row r="80" spans="1:13" s="116" customFormat="1" ht="19.5" customHeight="1" x14ac:dyDescent="0.25">
      <c r="A80" s="102">
        <v>72</v>
      </c>
      <c r="B80" s="111" t="s">
        <v>1246</v>
      </c>
      <c r="C80" s="17" t="s">
        <v>1331</v>
      </c>
      <c r="D80" s="17" t="s">
        <v>827</v>
      </c>
      <c r="E80" s="17" t="s">
        <v>384</v>
      </c>
      <c r="F80" s="9">
        <v>90000</v>
      </c>
      <c r="G80" s="9">
        <v>2583</v>
      </c>
      <c r="H80" s="9">
        <v>2736</v>
      </c>
      <c r="I80" s="9">
        <v>9753.1200000000008</v>
      </c>
      <c r="J80" s="9">
        <v>2825</v>
      </c>
      <c r="K80" s="9">
        <f t="shared" si="2"/>
        <v>17897.120000000003</v>
      </c>
      <c r="L80" s="9">
        <f t="shared" si="3"/>
        <v>72102.880000000005</v>
      </c>
      <c r="M80" s="33" t="s">
        <v>201</v>
      </c>
    </row>
    <row r="81" spans="1:13" ht="19.5" customHeight="1" x14ac:dyDescent="0.25">
      <c r="A81" s="102">
        <v>73</v>
      </c>
      <c r="B81" s="2" t="s">
        <v>46</v>
      </c>
      <c r="C81" s="17" t="s">
        <v>721</v>
      </c>
      <c r="D81" s="17" t="s">
        <v>788</v>
      </c>
      <c r="E81" s="17" t="s">
        <v>384</v>
      </c>
      <c r="F81" s="9">
        <v>85000</v>
      </c>
      <c r="G81" s="9">
        <v>2439.5</v>
      </c>
      <c r="H81" s="9">
        <v>2584</v>
      </c>
      <c r="I81" s="9">
        <v>8576.99</v>
      </c>
      <c r="J81" s="9">
        <v>13625</v>
      </c>
      <c r="K81" s="9">
        <f t="shared" si="2"/>
        <v>27225.489999999998</v>
      </c>
      <c r="L81" s="9">
        <f t="shared" si="3"/>
        <v>57774.51</v>
      </c>
      <c r="M81" s="32" t="s">
        <v>201</v>
      </c>
    </row>
    <row r="82" spans="1:13" ht="19.5" customHeight="1" x14ac:dyDescent="0.25">
      <c r="A82" s="102">
        <v>74</v>
      </c>
      <c r="B82" s="2" t="s">
        <v>40</v>
      </c>
      <c r="C82" s="17" t="s">
        <v>710</v>
      </c>
      <c r="D82" s="17" t="s">
        <v>106</v>
      </c>
      <c r="E82" s="17" t="s">
        <v>384</v>
      </c>
      <c r="F82" s="9">
        <v>80000</v>
      </c>
      <c r="G82" s="9">
        <v>2296</v>
      </c>
      <c r="H82" s="9">
        <v>2432</v>
      </c>
      <c r="I82" s="9">
        <v>7400.87</v>
      </c>
      <c r="J82" s="9">
        <v>13494.18</v>
      </c>
      <c r="K82" s="9">
        <f t="shared" si="2"/>
        <v>25623.05</v>
      </c>
      <c r="L82" s="9">
        <f t="shared" si="3"/>
        <v>54376.95</v>
      </c>
      <c r="M82" s="32" t="s">
        <v>201</v>
      </c>
    </row>
    <row r="83" spans="1:13" ht="19.5" customHeight="1" x14ac:dyDescent="0.25">
      <c r="A83" s="102">
        <v>75</v>
      </c>
      <c r="B83" s="2" t="s">
        <v>65</v>
      </c>
      <c r="C83" s="17" t="s">
        <v>973</v>
      </c>
      <c r="D83" s="17" t="s">
        <v>757</v>
      </c>
      <c r="E83" s="17" t="s">
        <v>384</v>
      </c>
      <c r="F83" s="9">
        <v>100000</v>
      </c>
      <c r="G83" s="9">
        <v>2870</v>
      </c>
      <c r="H83" s="9">
        <v>3040</v>
      </c>
      <c r="I83" s="9">
        <v>12105.37</v>
      </c>
      <c r="J83" s="9">
        <v>25</v>
      </c>
      <c r="K83" s="9">
        <f t="shared" si="2"/>
        <v>18040.370000000003</v>
      </c>
      <c r="L83" s="9">
        <f t="shared" si="3"/>
        <v>81959.63</v>
      </c>
      <c r="M83" s="32" t="s">
        <v>200</v>
      </c>
    </row>
    <row r="84" spans="1:13" ht="19.5" customHeight="1" x14ac:dyDescent="0.25">
      <c r="A84" s="102">
        <v>76</v>
      </c>
      <c r="B84" s="2" t="s">
        <v>33</v>
      </c>
      <c r="C84" s="17" t="s">
        <v>710</v>
      </c>
      <c r="D84" s="17" t="s">
        <v>779</v>
      </c>
      <c r="E84" s="17" t="s">
        <v>384</v>
      </c>
      <c r="F84" s="9">
        <v>80000</v>
      </c>
      <c r="G84" s="9">
        <v>2296</v>
      </c>
      <c r="H84" s="9">
        <v>2432</v>
      </c>
      <c r="I84" s="9">
        <v>6920.92</v>
      </c>
      <c r="J84" s="9">
        <v>1944.78</v>
      </c>
      <c r="K84" s="9">
        <f t="shared" si="2"/>
        <v>13593.7</v>
      </c>
      <c r="L84" s="9">
        <f t="shared" si="3"/>
        <v>66406.3</v>
      </c>
      <c r="M84" s="32" t="s">
        <v>200</v>
      </c>
    </row>
    <row r="85" spans="1:13" ht="19.5" customHeight="1" x14ac:dyDescent="0.25">
      <c r="A85" s="102">
        <v>77</v>
      </c>
      <c r="B85" s="2" t="s">
        <v>43</v>
      </c>
      <c r="C85" s="17" t="s">
        <v>3</v>
      </c>
      <c r="D85" s="17" t="s">
        <v>110</v>
      </c>
      <c r="E85" s="17" t="s">
        <v>384</v>
      </c>
      <c r="F85" s="9">
        <v>70000</v>
      </c>
      <c r="G85" s="9">
        <v>2009</v>
      </c>
      <c r="H85" s="9">
        <v>2128</v>
      </c>
      <c r="I85" s="9">
        <v>4984.5200000000004</v>
      </c>
      <c r="J85" s="9">
        <v>16865.77</v>
      </c>
      <c r="K85" s="9">
        <f t="shared" si="2"/>
        <v>25987.29</v>
      </c>
      <c r="L85" s="9">
        <f t="shared" si="3"/>
        <v>44012.71</v>
      </c>
      <c r="M85" s="37" t="s">
        <v>200</v>
      </c>
    </row>
    <row r="86" spans="1:13" ht="19.5" customHeight="1" x14ac:dyDescent="0.25">
      <c r="A86" s="102">
        <v>78</v>
      </c>
      <c r="B86" s="2" t="s">
        <v>84</v>
      </c>
      <c r="C86" s="17" t="s">
        <v>3</v>
      </c>
      <c r="D86" s="17" t="s">
        <v>110</v>
      </c>
      <c r="E86" s="17" t="s">
        <v>384</v>
      </c>
      <c r="F86" s="9">
        <v>75000</v>
      </c>
      <c r="G86" s="9">
        <v>2152.5</v>
      </c>
      <c r="H86" s="9">
        <v>2280</v>
      </c>
      <c r="I86" s="9">
        <v>6309.38</v>
      </c>
      <c r="J86" s="9">
        <v>25</v>
      </c>
      <c r="K86" s="9">
        <f t="shared" si="2"/>
        <v>10766.880000000001</v>
      </c>
      <c r="L86" s="9">
        <f t="shared" si="3"/>
        <v>64233.119999999995</v>
      </c>
      <c r="M86" s="32" t="s">
        <v>200</v>
      </c>
    </row>
    <row r="87" spans="1:13" ht="19.5" customHeight="1" x14ac:dyDescent="0.25">
      <c r="A87" s="102">
        <v>79</v>
      </c>
      <c r="B87" s="2" t="s">
        <v>385</v>
      </c>
      <c r="C87" s="17" t="s">
        <v>720</v>
      </c>
      <c r="D87" s="17" t="s">
        <v>787</v>
      </c>
      <c r="E87" s="17" t="s">
        <v>513</v>
      </c>
      <c r="F87" s="9">
        <v>75000</v>
      </c>
      <c r="G87" s="9">
        <v>2152.5</v>
      </c>
      <c r="H87" s="9">
        <v>2280</v>
      </c>
      <c r="I87" s="9">
        <v>5925.42</v>
      </c>
      <c r="J87" s="9">
        <v>1944.78</v>
      </c>
      <c r="K87" s="9">
        <f t="shared" si="2"/>
        <v>12302.7</v>
      </c>
      <c r="L87" s="9">
        <f t="shared" si="3"/>
        <v>62697.3</v>
      </c>
      <c r="M87" s="32" t="s">
        <v>201</v>
      </c>
    </row>
    <row r="88" spans="1:13" ht="19.5" customHeight="1" x14ac:dyDescent="0.25">
      <c r="A88" s="102">
        <v>80</v>
      </c>
      <c r="B88" s="2" t="s">
        <v>386</v>
      </c>
      <c r="C88" s="17" t="s">
        <v>1178</v>
      </c>
      <c r="D88" s="17" t="s">
        <v>672</v>
      </c>
      <c r="E88" s="17" t="s">
        <v>384</v>
      </c>
      <c r="F88" s="9">
        <v>50000</v>
      </c>
      <c r="G88" s="9">
        <v>1435</v>
      </c>
      <c r="H88" s="9">
        <v>1520</v>
      </c>
      <c r="I88" s="9">
        <v>0</v>
      </c>
      <c r="J88" s="9">
        <v>19576.11</v>
      </c>
      <c r="K88" s="9">
        <f t="shared" si="2"/>
        <v>22531.11</v>
      </c>
      <c r="L88" s="9">
        <f t="shared" si="3"/>
        <v>27468.89</v>
      </c>
      <c r="M88" s="32" t="s">
        <v>201</v>
      </c>
    </row>
    <row r="89" spans="1:13" ht="19.5" customHeight="1" x14ac:dyDescent="0.25">
      <c r="A89" s="102">
        <v>81</v>
      </c>
      <c r="B89" s="2" t="s">
        <v>429</v>
      </c>
      <c r="C89" s="17" t="s">
        <v>722</v>
      </c>
      <c r="D89" s="17" t="s">
        <v>828</v>
      </c>
      <c r="E89" s="2" t="s">
        <v>513</v>
      </c>
      <c r="F89" s="9">
        <v>60000</v>
      </c>
      <c r="G89" s="9">
        <v>1722</v>
      </c>
      <c r="H89" s="9">
        <v>1824</v>
      </c>
      <c r="I89" s="9">
        <v>1441.86</v>
      </c>
      <c r="J89" s="9">
        <v>25</v>
      </c>
      <c r="K89" s="9">
        <f t="shared" si="2"/>
        <v>5012.8599999999997</v>
      </c>
      <c r="L89" s="9">
        <f t="shared" si="3"/>
        <v>54987.14</v>
      </c>
      <c r="M89" s="32" t="s">
        <v>201</v>
      </c>
    </row>
    <row r="90" spans="1:13" ht="19.5" customHeight="1" x14ac:dyDescent="0.25">
      <c r="A90" s="102">
        <v>82</v>
      </c>
      <c r="B90" s="2" t="s">
        <v>575</v>
      </c>
      <c r="C90" s="17" t="s">
        <v>723</v>
      </c>
      <c r="D90" s="17" t="s">
        <v>748</v>
      </c>
      <c r="E90" s="17" t="s">
        <v>384</v>
      </c>
      <c r="F90" s="9">
        <v>40000</v>
      </c>
      <c r="G90" s="9">
        <v>1148</v>
      </c>
      <c r="H90" s="9">
        <v>1216</v>
      </c>
      <c r="I90" s="9">
        <v>0</v>
      </c>
      <c r="J90" s="9">
        <v>4825</v>
      </c>
      <c r="K90" s="9">
        <f t="shared" si="2"/>
        <v>7189</v>
      </c>
      <c r="L90" s="9">
        <f t="shared" si="3"/>
        <v>32811</v>
      </c>
      <c r="M90" s="32" t="s">
        <v>200</v>
      </c>
    </row>
    <row r="91" spans="1:13" ht="19.5" customHeight="1" x14ac:dyDescent="0.25">
      <c r="A91" s="102">
        <v>83</v>
      </c>
      <c r="B91" s="2" t="s">
        <v>746</v>
      </c>
      <c r="C91" s="17" t="s">
        <v>1179</v>
      </c>
      <c r="D91" s="17" t="s">
        <v>109</v>
      </c>
      <c r="E91" s="17" t="s">
        <v>513</v>
      </c>
      <c r="F91" s="9">
        <v>50000</v>
      </c>
      <c r="G91" s="9">
        <v>1435</v>
      </c>
      <c r="H91" s="9">
        <v>1520</v>
      </c>
      <c r="I91" s="9">
        <v>0</v>
      </c>
      <c r="J91" s="9">
        <v>25</v>
      </c>
      <c r="K91" s="9">
        <f t="shared" si="2"/>
        <v>2980</v>
      </c>
      <c r="L91" s="9">
        <f t="shared" si="3"/>
        <v>47020</v>
      </c>
      <c r="M91" s="32" t="s">
        <v>201</v>
      </c>
    </row>
    <row r="92" spans="1:13" ht="19.5" customHeight="1" x14ac:dyDescent="0.25">
      <c r="A92" s="102">
        <v>84</v>
      </c>
      <c r="B92" s="2" t="s">
        <v>1113</v>
      </c>
      <c r="C92" s="17" t="s">
        <v>997</v>
      </c>
      <c r="D92" s="17" t="s">
        <v>1239</v>
      </c>
      <c r="E92" s="17" t="s">
        <v>554</v>
      </c>
      <c r="F92" s="9">
        <v>65000</v>
      </c>
      <c r="G92" s="9">
        <v>1865.5</v>
      </c>
      <c r="H92" s="9">
        <v>1976</v>
      </c>
      <c r="I92" s="9">
        <v>4427.58</v>
      </c>
      <c r="J92" s="9">
        <v>8475</v>
      </c>
      <c r="K92" s="9">
        <f t="shared" si="2"/>
        <v>16744.080000000002</v>
      </c>
      <c r="L92" s="9">
        <f t="shared" si="3"/>
        <v>48255.92</v>
      </c>
      <c r="M92" s="11" t="s">
        <v>200</v>
      </c>
    </row>
    <row r="93" spans="1:13" ht="19.5" customHeight="1" x14ac:dyDescent="0.25">
      <c r="A93" s="102">
        <v>85</v>
      </c>
      <c r="B93" s="2" t="s">
        <v>1053</v>
      </c>
      <c r="C93" s="17" t="s">
        <v>1089</v>
      </c>
      <c r="D93" s="17" t="s">
        <v>753</v>
      </c>
      <c r="E93" s="17" t="s">
        <v>554</v>
      </c>
      <c r="F93" s="9">
        <v>50000</v>
      </c>
      <c r="G93" s="9">
        <v>1435</v>
      </c>
      <c r="H93" s="9">
        <v>1520</v>
      </c>
      <c r="I93" s="9">
        <v>0</v>
      </c>
      <c r="J93" s="9">
        <v>25</v>
      </c>
      <c r="K93" s="9">
        <f t="shared" si="2"/>
        <v>2980</v>
      </c>
      <c r="L93" s="9">
        <f t="shared" si="3"/>
        <v>47020</v>
      </c>
      <c r="M93" s="11" t="s">
        <v>200</v>
      </c>
    </row>
    <row r="94" spans="1:13" ht="19.5" customHeight="1" x14ac:dyDescent="0.25">
      <c r="A94" s="102">
        <v>86</v>
      </c>
      <c r="B94" s="2" t="s">
        <v>823</v>
      </c>
      <c r="C94" s="17" t="s">
        <v>876</v>
      </c>
      <c r="D94" s="17" t="s">
        <v>780</v>
      </c>
      <c r="E94" s="17" t="s">
        <v>554</v>
      </c>
      <c r="F94" s="9">
        <v>60000</v>
      </c>
      <c r="G94" s="9">
        <v>1722</v>
      </c>
      <c r="H94" s="9">
        <v>1824</v>
      </c>
      <c r="I94" s="9">
        <v>3486.68</v>
      </c>
      <c r="J94" s="9">
        <v>5329.5300000000007</v>
      </c>
      <c r="K94" s="9">
        <f t="shared" si="2"/>
        <v>12362.210000000001</v>
      </c>
      <c r="L94" s="9">
        <f t="shared" si="3"/>
        <v>47637.79</v>
      </c>
      <c r="M94" s="11" t="s">
        <v>200</v>
      </c>
    </row>
    <row r="95" spans="1:13" ht="19.5" customHeight="1" x14ac:dyDescent="0.25">
      <c r="A95" s="102">
        <v>87</v>
      </c>
      <c r="B95" s="2" t="s">
        <v>1071</v>
      </c>
      <c r="C95" s="17" t="s">
        <v>997</v>
      </c>
      <c r="D95" s="17" t="s">
        <v>1239</v>
      </c>
      <c r="E95" s="17" t="s">
        <v>554</v>
      </c>
      <c r="F95" s="9">
        <v>65000</v>
      </c>
      <c r="G95" s="9">
        <v>1865.5</v>
      </c>
      <c r="H95" s="9">
        <v>1976</v>
      </c>
      <c r="I95" s="9">
        <v>0</v>
      </c>
      <c r="J95" s="9">
        <v>14975</v>
      </c>
      <c r="K95" s="9">
        <f t="shared" si="2"/>
        <v>18816.5</v>
      </c>
      <c r="L95" s="9">
        <f t="shared" si="3"/>
        <v>46183.5</v>
      </c>
      <c r="M95" s="11" t="s">
        <v>201</v>
      </c>
    </row>
    <row r="96" spans="1:13" ht="19.5" customHeight="1" x14ac:dyDescent="0.25">
      <c r="A96" s="102">
        <v>88</v>
      </c>
      <c r="B96" s="2" t="s">
        <v>224</v>
      </c>
      <c r="C96" s="17" t="s">
        <v>1089</v>
      </c>
      <c r="D96" s="17" t="s">
        <v>753</v>
      </c>
      <c r="E96" s="17" t="s">
        <v>554</v>
      </c>
      <c r="F96" s="9">
        <v>55000</v>
      </c>
      <c r="G96" s="9">
        <v>1578.5</v>
      </c>
      <c r="H96" s="9">
        <v>1672</v>
      </c>
      <c r="I96" s="9">
        <v>2559.6799999999998</v>
      </c>
      <c r="J96" s="9">
        <v>7573.24</v>
      </c>
      <c r="K96" s="9">
        <f t="shared" si="2"/>
        <v>13383.42</v>
      </c>
      <c r="L96" s="9">
        <f t="shared" si="3"/>
        <v>41616.58</v>
      </c>
      <c r="M96" s="11" t="s">
        <v>200</v>
      </c>
    </row>
    <row r="97" spans="1:13" ht="19.5" customHeight="1" x14ac:dyDescent="0.25">
      <c r="A97" s="102">
        <v>89</v>
      </c>
      <c r="B97" s="2" t="s">
        <v>323</v>
      </c>
      <c r="C97" s="17" t="s">
        <v>1089</v>
      </c>
      <c r="D97" s="17" t="s">
        <v>753</v>
      </c>
      <c r="E97" s="17" t="s">
        <v>554</v>
      </c>
      <c r="F97" s="9">
        <v>55000</v>
      </c>
      <c r="G97" s="9">
        <v>1578.5</v>
      </c>
      <c r="H97" s="9">
        <v>1672</v>
      </c>
      <c r="I97" s="9">
        <v>0</v>
      </c>
      <c r="J97" s="9">
        <v>6304.2199999999993</v>
      </c>
      <c r="K97" s="9">
        <f t="shared" si="2"/>
        <v>9554.7199999999993</v>
      </c>
      <c r="L97" s="9">
        <f t="shared" si="3"/>
        <v>45445.279999999999</v>
      </c>
      <c r="M97" s="32" t="s">
        <v>200</v>
      </c>
    </row>
    <row r="98" spans="1:13" ht="19.5" customHeight="1" x14ac:dyDescent="0.25">
      <c r="A98" s="102">
        <v>90</v>
      </c>
      <c r="B98" s="2" t="s">
        <v>315</v>
      </c>
      <c r="C98" s="17" t="s">
        <v>727</v>
      </c>
      <c r="D98" s="17" t="s">
        <v>759</v>
      </c>
      <c r="E98" s="17" t="s">
        <v>384</v>
      </c>
      <c r="F98" s="9">
        <v>42000</v>
      </c>
      <c r="G98" s="9">
        <v>1205.4000000000001</v>
      </c>
      <c r="H98" s="9">
        <v>1276.8</v>
      </c>
      <c r="I98" s="9">
        <v>0</v>
      </c>
      <c r="J98" s="9">
        <v>4771.58</v>
      </c>
      <c r="K98" s="9">
        <f t="shared" si="2"/>
        <v>7253.78</v>
      </c>
      <c r="L98" s="9">
        <f t="shared" si="3"/>
        <v>34746.22</v>
      </c>
      <c r="M98" s="32" t="s">
        <v>200</v>
      </c>
    </row>
    <row r="99" spans="1:13" ht="19.5" customHeight="1" x14ac:dyDescent="0.25">
      <c r="A99" s="102">
        <v>91</v>
      </c>
      <c r="B99" s="2" t="s">
        <v>1256</v>
      </c>
      <c r="C99" s="17" t="s">
        <v>1089</v>
      </c>
      <c r="D99" s="17" t="s">
        <v>753</v>
      </c>
      <c r="E99" s="17" t="s">
        <v>554</v>
      </c>
      <c r="F99" s="9">
        <v>50000</v>
      </c>
      <c r="G99" s="9">
        <v>1435</v>
      </c>
      <c r="H99" s="9">
        <v>1520</v>
      </c>
      <c r="I99" s="9">
        <v>0</v>
      </c>
      <c r="J99" s="9">
        <v>1525</v>
      </c>
      <c r="K99" s="9">
        <f t="shared" si="2"/>
        <v>4480</v>
      </c>
      <c r="L99" s="9">
        <f t="shared" si="3"/>
        <v>45520</v>
      </c>
      <c r="M99" s="32" t="s">
        <v>200</v>
      </c>
    </row>
    <row r="100" spans="1:13" ht="19.5" customHeight="1" x14ac:dyDescent="0.25">
      <c r="A100" s="102">
        <v>92</v>
      </c>
      <c r="B100" s="2" t="s">
        <v>105</v>
      </c>
      <c r="C100" s="17" t="s">
        <v>104</v>
      </c>
      <c r="D100" s="17" t="s">
        <v>114</v>
      </c>
      <c r="E100" s="17" t="s">
        <v>384</v>
      </c>
      <c r="F100" s="9">
        <v>55000</v>
      </c>
      <c r="G100" s="9">
        <v>1578.5</v>
      </c>
      <c r="H100" s="9">
        <v>1672</v>
      </c>
      <c r="I100" s="9">
        <v>2559.6799999999998</v>
      </c>
      <c r="J100" s="9">
        <v>3489.34</v>
      </c>
      <c r="K100" s="9">
        <f t="shared" si="2"/>
        <v>9299.52</v>
      </c>
      <c r="L100" s="9">
        <f t="shared" si="3"/>
        <v>45700.479999999996</v>
      </c>
      <c r="M100" s="32" t="s">
        <v>200</v>
      </c>
    </row>
    <row r="101" spans="1:13" ht="19.5" customHeight="1" x14ac:dyDescent="0.25">
      <c r="A101" s="102">
        <v>93</v>
      </c>
      <c r="B101" s="2" t="s">
        <v>89</v>
      </c>
      <c r="C101" s="17" t="s">
        <v>724</v>
      </c>
      <c r="D101" s="17" t="s">
        <v>757</v>
      </c>
      <c r="E101" s="17" t="s">
        <v>384</v>
      </c>
      <c r="F101" s="9">
        <v>80000</v>
      </c>
      <c r="G101" s="9">
        <v>2296</v>
      </c>
      <c r="H101" s="9">
        <v>2432</v>
      </c>
      <c r="I101" s="9">
        <v>7400.87</v>
      </c>
      <c r="J101" s="9">
        <v>25</v>
      </c>
      <c r="K101" s="9">
        <f t="shared" si="2"/>
        <v>12153.869999999999</v>
      </c>
      <c r="L101" s="9">
        <f t="shared" si="3"/>
        <v>67846.13</v>
      </c>
      <c r="M101" s="32" t="s">
        <v>200</v>
      </c>
    </row>
    <row r="102" spans="1:13" ht="19.5" customHeight="1" x14ac:dyDescent="0.25">
      <c r="A102" s="102">
        <v>94</v>
      </c>
      <c r="B102" t="s">
        <v>1106</v>
      </c>
      <c r="C102" s="17" t="s">
        <v>1107</v>
      </c>
      <c r="D102" s="17" t="s">
        <v>112</v>
      </c>
      <c r="E102" s="17" t="s">
        <v>513</v>
      </c>
      <c r="F102" s="9">
        <v>50000</v>
      </c>
      <c r="G102" s="9">
        <v>1435</v>
      </c>
      <c r="H102" s="9">
        <v>1520</v>
      </c>
      <c r="I102" s="9">
        <v>1854</v>
      </c>
      <c r="J102" s="9">
        <v>1525</v>
      </c>
      <c r="K102" s="9">
        <f t="shared" si="2"/>
        <v>6334</v>
      </c>
      <c r="L102" s="9">
        <f t="shared" si="3"/>
        <v>43666</v>
      </c>
      <c r="M102" s="32" t="s">
        <v>201</v>
      </c>
    </row>
    <row r="103" spans="1:13" ht="19.5" customHeight="1" x14ac:dyDescent="0.25">
      <c r="A103" s="102">
        <v>95</v>
      </c>
      <c r="B103" s="2" t="s">
        <v>117</v>
      </c>
      <c r="C103" s="17" t="s">
        <v>1180</v>
      </c>
      <c r="D103" s="17" t="s">
        <v>791</v>
      </c>
      <c r="E103" s="17" t="s">
        <v>384</v>
      </c>
      <c r="F103" s="9">
        <v>90000</v>
      </c>
      <c r="G103" s="9">
        <v>2583</v>
      </c>
      <c r="H103" s="9">
        <v>2736</v>
      </c>
      <c r="I103" s="9">
        <v>8793.23</v>
      </c>
      <c r="J103" s="9">
        <v>8364.56</v>
      </c>
      <c r="K103" s="9">
        <f t="shared" si="2"/>
        <v>22476.79</v>
      </c>
      <c r="L103" s="9">
        <f t="shared" si="3"/>
        <v>67523.209999999992</v>
      </c>
      <c r="M103" s="32" t="s">
        <v>200</v>
      </c>
    </row>
    <row r="104" spans="1:13" ht="19.5" customHeight="1" x14ac:dyDescent="0.25">
      <c r="A104" s="102">
        <v>96</v>
      </c>
      <c r="B104" s="2" t="s">
        <v>1026</v>
      </c>
      <c r="C104" s="17" t="s">
        <v>1027</v>
      </c>
      <c r="D104" s="17" t="s">
        <v>1181</v>
      </c>
      <c r="E104" s="17" t="s">
        <v>384</v>
      </c>
      <c r="F104" s="9">
        <v>65000</v>
      </c>
      <c r="G104" s="9">
        <v>1865.5</v>
      </c>
      <c r="H104" s="9">
        <v>1976</v>
      </c>
      <c r="I104" s="9">
        <v>4427.58</v>
      </c>
      <c r="J104" s="9">
        <v>2625</v>
      </c>
      <c r="K104" s="9">
        <f t="shared" si="2"/>
        <v>10894.08</v>
      </c>
      <c r="L104" s="9">
        <f t="shared" si="3"/>
        <v>54105.919999999998</v>
      </c>
      <c r="M104" s="32" t="s">
        <v>200</v>
      </c>
    </row>
    <row r="105" spans="1:13" ht="19.5" customHeight="1" x14ac:dyDescent="0.25">
      <c r="A105" s="102">
        <v>97</v>
      </c>
      <c r="B105" s="2" t="s">
        <v>982</v>
      </c>
      <c r="C105" s="17" t="s">
        <v>1244</v>
      </c>
      <c r="D105" s="17" t="s">
        <v>433</v>
      </c>
      <c r="E105" s="17" t="s">
        <v>384</v>
      </c>
      <c r="F105" s="9">
        <v>60000</v>
      </c>
      <c r="G105" s="9">
        <v>1722</v>
      </c>
      <c r="H105" s="9">
        <v>1824</v>
      </c>
      <c r="I105" s="9">
        <v>3305.28</v>
      </c>
      <c r="J105" s="9">
        <v>25</v>
      </c>
      <c r="K105" s="9">
        <f t="shared" si="2"/>
        <v>6876.2800000000007</v>
      </c>
      <c r="L105" s="9">
        <f t="shared" si="3"/>
        <v>53123.72</v>
      </c>
      <c r="M105" s="32" t="s">
        <v>201</v>
      </c>
    </row>
    <row r="106" spans="1:13" ht="19.5" customHeight="1" x14ac:dyDescent="0.25">
      <c r="A106" s="102">
        <v>98</v>
      </c>
      <c r="B106" s="2" t="s">
        <v>85</v>
      </c>
      <c r="C106" s="17" t="s">
        <v>726</v>
      </c>
      <c r="D106" s="17" t="s">
        <v>433</v>
      </c>
      <c r="E106" s="17" t="s">
        <v>554</v>
      </c>
      <c r="F106" s="9">
        <v>50000</v>
      </c>
      <c r="G106" s="9">
        <v>1435</v>
      </c>
      <c r="H106" s="9">
        <v>1520</v>
      </c>
      <c r="I106" s="9">
        <v>0</v>
      </c>
      <c r="J106" s="9">
        <v>25</v>
      </c>
      <c r="K106" s="9">
        <f t="shared" si="2"/>
        <v>2980</v>
      </c>
      <c r="L106" s="9">
        <f t="shared" si="3"/>
        <v>47020</v>
      </c>
      <c r="M106" s="11" t="s">
        <v>201</v>
      </c>
    </row>
    <row r="107" spans="1:13" ht="19.5" customHeight="1" x14ac:dyDescent="0.25">
      <c r="A107" s="102">
        <v>99</v>
      </c>
      <c r="B107" s="2" t="s">
        <v>447</v>
      </c>
      <c r="C107" s="17" t="s">
        <v>726</v>
      </c>
      <c r="D107" s="17" t="s">
        <v>433</v>
      </c>
      <c r="E107" s="17" t="s">
        <v>554</v>
      </c>
      <c r="F107" s="9">
        <v>50000</v>
      </c>
      <c r="G107" s="9">
        <v>1435</v>
      </c>
      <c r="H107" s="9">
        <v>1520</v>
      </c>
      <c r="I107" s="9">
        <v>0</v>
      </c>
      <c r="J107" s="9">
        <v>25</v>
      </c>
      <c r="K107" s="9">
        <f t="shared" si="2"/>
        <v>2980</v>
      </c>
      <c r="L107" s="9">
        <f t="shared" si="3"/>
        <v>47020</v>
      </c>
      <c r="M107" s="11" t="s">
        <v>201</v>
      </c>
    </row>
    <row r="108" spans="1:13" ht="19.5" customHeight="1" x14ac:dyDescent="0.25">
      <c r="A108" s="102">
        <v>100</v>
      </c>
      <c r="B108" s="2" t="s">
        <v>202</v>
      </c>
      <c r="C108" s="17" t="s">
        <v>726</v>
      </c>
      <c r="D108" s="17" t="s">
        <v>782</v>
      </c>
      <c r="E108" s="17" t="s">
        <v>554</v>
      </c>
      <c r="F108" s="9">
        <v>60000</v>
      </c>
      <c r="G108" s="9">
        <v>1722</v>
      </c>
      <c r="H108" s="9">
        <v>1824</v>
      </c>
      <c r="I108" s="9">
        <v>343.99</v>
      </c>
      <c r="J108" s="9">
        <v>10932.39</v>
      </c>
      <c r="K108" s="9">
        <f t="shared" si="2"/>
        <v>14822.38</v>
      </c>
      <c r="L108" s="9">
        <f t="shared" si="3"/>
        <v>45177.62</v>
      </c>
      <c r="M108" s="11" t="s">
        <v>201</v>
      </c>
    </row>
    <row r="109" spans="1:13" ht="19.5" customHeight="1" x14ac:dyDescent="0.25">
      <c r="A109" s="102">
        <v>101</v>
      </c>
      <c r="B109" s="2" t="s">
        <v>581</v>
      </c>
      <c r="C109" s="17" t="s">
        <v>884</v>
      </c>
      <c r="D109" s="17" t="s">
        <v>5</v>
      </c>
      <c r="E109" s="17" t="s">
        <v>554</v>
      </c>
      <c r="F109" s="9">
        <v>50000</v>
      </c>
      <c r="G109" s="9">
        <v>1435</v>
      </c>
      <c r="H109" s="9">
        <v>1520</v>
      </c>
      <c r="I109" s="9">
        <v>0</v>
      </c>
      <c r="J109" s="9">
        <v>25</v>
      </c>
      <c r="K109" s="9">
        <f t="shared" si="2"/>
        <v>2980</v>
      </c>
      <c r="L109" s="9">
        <f t="shared" si="3"/>
        <v>47020</v>
      </c>
      <c r="M109" s="11" t="s">
        <v>200</v>
      </c>
    </row>
    <row r="110" spans="1:13" ht="19.5" customHeight="1" x14ac:dyDescent="0.25">
      <c r="A110" s="102">
        <v>102</v>
      </c>
      <c r="B110" s="2" t="s">
        <v>1028</v>
      </c>
      <c r="C110" s="17" t="s">
        <v>1003</v>
      </c>
      <c r="D110" s="17" t="s">
        <v>756</v>
      </c>
      <c r="E110" s="17" t="s">
        <v>384</v>
      </c>
      <c r="F110" s="9">
        <v>65000</v>
      </c>
      <c r="G110" s="9">
        <v>1865.5</v>
      </c>
      <c r="H110" s="9">
        <v>1976</v>
      </c>
      <c r="I110" s="9">
        <v>2852.61</v>
      </c>
      <c r="J110" s="9">
        <v>25</v>
      </c>
      <c r="K110" s="9">
        <f t="shared" si="2"/>
        <v>6719.1100000000006</v>
      </c>
      <c r="L110" s="9">
        <f t="shared" si="3"/>
        <v>58280.89</v>
      </c>
      <c r="M110" s="32" t="s">
        <v>201</v>
      </c>
    </row>
    <row r="111" spans="1:13" ht="19.5" customHeight="1" x14ac:dyDescent="0.25">
      <c r="A111" s="102">
        <v>103</v>
      </c>
      <c r="B111" s="2" t="s">
        <v>1044</v>
      </c>
      <c r="C111" s="17" t="s">
        <v>1003</v>
      </c>
      <c r="D111" s="17" t="s">
        <v>756</v>
      </c>
      <c r="E111" s="17" t="s">
        <v>384</v>
      </c>
      <c r="F111" s="9">
        <v>65000</v>
      </c>
      <c r="G111" s="9">
        <v>1865.5</v>
      </c>
      <c r="H111" s="9">
        <v>1976</v>
      </c>
      <c r="I111" s="9">
        <v>0</v>
      </c>
      <c r="J111" s="9">
        <v>1975</v>
      </c>
      <c r="K111" s="9">
        <f t="shared" si="2"/>
        <v>5816.5</v>
      </c>
      <c r="L111" s="9">
        <f t="shared" si="3"/>
        <v>59183.5</v>
      </c>
      <c r="M111" s="32" t="s">
        <v>200</v>
      </c>
    </row>
    <row r="112" spans="1:13" ht="19.5" customHeight="1" x14ac:dyDescent="0.25">
      <c r="A112" s="102">
        <v>104</v>
      </c>
      <c r="B112" s="2" t="s">
        <v>649</v>
      </c>
      <c r="C112" s="17" t="s">
        <v>726</v>
      </c>
      <c r="D112" s="17" t="s">
        <v>433</v>
      </c>
      <c r="E112" s="17" t="s">
        <v>554</v>
      </c>
      <c r="F112" s="9">
        <v>60000</v>
      </c>
      <c r="G112" s="9">
        <v>1722</v>
      </c>
      <c r="H112" s="9">
        <v>1824</v>
      </c>
      <c r="I112" s="9">
        <v>0</v>
      </c>
      <c r="J112" s="9">
        <v>1944.78</v>
      </c>
      <c r="K112" s="9">
        <f t="shared" si="2"/>
        <v>5490.78</v>
      </c>
      <c r="L112" s="9">
        <f t="shared" si="3"/>
        <v>54509.22</v>
      </c>
      <c r="M112" s="32" t="s">
        <v>201</v>
      </c>
    </row>
    <row r="113" spans="1:13" ht="19.5" customHeight="1" x14ac:dyDescent="0.25">
      <c r="A113" s="102">
        <v>105</v>
      </c>
      <c r="B113" s="2" t="s">
        <v>979</v>
      </c>
      <c r="C113" s="17" t="s">
        <v>726</v>
      </c>
      <c r="D113" s="17" t="s">
        <v>433</v>
      </c>
      <c r="E113" s="17" t="s">
        <v>554</v>
      </c>
      <c r="F113" s="9">
        <v>60000</v>
      </c>
      <c r="G113" s="9">
        <v>1722</v>
      </c>
      <c r="H113" s="9">
        <v>1824</v>
      </c>
      <c r="I113" s="9">
        <v>2553.7800000000002</v>
      </c>
      <c r="J113" s="9">
        <v>27625</v>
      </c>
      <c r="K113" s="9">
        <f t="shared" si="2"/>
        <v>33724.78</v>
      </c>
      <c r="L113" s="9">
        <f t="shared" si="3"/>
        <v>26275.22</v>
      </c>
      <c r="M113" s="32" t="s">
        <v>200</v>
      </c>
    </row>
    <row r="114" spans="1:13" ht="19.5" customHeight="1" x14ac:dyDescent="0.25">
      <c r="A114" s="102">
        <v>106</v>
      </c>
      <c r="B114" s="2" t="s">
        <v>983</v>
      </c>
      <c r="C114" s="17" t="s">
        <v>726</v>
      </c>
      <c r="D114" s="17" t="s">
        <v>433</v>
      </c>
      <c r="E114" s="17" t="s">
        <v>554</v>
      </c>
      <c r="F114" s="9">
        <v>70000</v>
      </c>
      <c r="G114" s="9">
        <v>2009</v>
      </c>
      <c r="H114" s="9">
        <v>2128</v>
      </c>
      <c r="I114" s="9">
        <v>4984.5200000000004</v>
      </c>
      <c r="J114" s="9">
        <v>1944.78</v>
      </c>
      <c r="K114" s="9">
        <f t="shared" si="2"/>
        <v>11066.300000000001</v>
      </c>
      <c r="L114" s="9">
        <f t="shared" si="3"/>
        <v>58933.7</v>
      </c>
      <c r="M114" s="32" t="s">
        <v>201</v>
      </c>
    </row>
    <row r="115" spans="1:13" ht="19.5" customHeight="1" x14ac:dyDescent="0.25">
      <c r="A115" s="102">
        <v>107</v>
      </c>
      <c r="B115" s="2" t="s">
        <v>1002</v>
      </c>
      <c r="C115" s="17" t="s">
        <v>1003</v>
      </c>
      <c r="D115" s="17" t="s">
        <v>756</v>
      </c>
      <c r="E115" s="17" t="s">
        <v>384</v>
      </c>
      <c r="F115" s="9">
        <v>65000</v>
      </c>
      <c r="G115" s="9">
        <v>1865.5</v>
      </c>
      <c r="H115" s="9">
        <v>1976</v>
      </c>
      <c r="I115" s="9">
        <v>3465.14</v>
      </c>
      <c r="J115" s="9">
        <v>25</v>
      </c>
      <c r="K115" s="9">
        <f t="shared" si="2"/>
        <v>7331.6399999999994</v>
      </c>
      <c r="L115" s="9">
        <f t="shared" si="3"/>
        <v>57668.36</v>
      </c>
      <c r="M115" s="32" t="s">
        <v>200</v>
      </c>
    </row>
    <row r="116" spans="1:13" ht="19.5" customHeight="1" x14ac:dyDescent="0.25">
      <c r="A116" s="102">
        <v>108</v>
      </c>
      <c r="B116" s="2" t="s">
        <v>578</v>
      </c>
      <c r="C116" s="17" t="s">
        <v>726</v>
      </c>
      <c r="D116" s="17" t="s">
        <v>433</v>
      </c>
      <c r="E116" s="17" t="s">
        <v>554</v>
      </c>
      <c r="F116" s="9">
        <v>60000</v>
      </c>
      <c r="G116" s="9">
        <v>1722</v>
      </c>
      <c r="H116" s="9">
        <v>1824</v>
      </c>
      <c r="I116" s="9">
        <v>1179.6500000000001</v>
      </c>
      <c r="J116" s="9">
        <v>1925</v>
      </c>
      <c r="K116" s="9">
        <f t="shared" si="2"/>
        <v>6650.65</v>
      </c>
      <c r="L116" s="9">
        <f t="shared" si="3"/>
        <v>53349.35</v>
      </c>
      <c r="M116" s="32" t="s">
        <v>201</v>
      </c>
    </row>
    <row r="117" spans="1:13" ht="19.5" customHeight="1" x14ac:dyDescent="0.25">
      <c r="A117" s="102">
        <v>109</v>
      </c>
      <c r="B117" s="2" t="s">
        <v>175</v>
      </c>
      <c r="C117" s="17" t="s">
        <v>726</v>
      </c>
      <c r="D117" s="17" t="s">
        <v>433</v>
      </c>
      <c r="E117" s="17" t="s">
        <v>554</v>
      </c>
      <c r="F117" s="9">
        <v>50000</v>
      </c>
      <c r="G117" s="9">
        <v>1435</v>
      </c>
      <c r="H117" s="9">
        <v>1520</v>
      </c>
      <c r="I117" s="9">
        <v>0</v>
      </c>
      <c r="J117" s="9">
        <v>125</v>
      </c>
      <c r="K117" s="9">
        <f t="shared" si="2"/>
        <v>3080</v>
      </c>
      <c r="L117" s="9">
        <f t="shared" si="3"/>
        <v>46920</v>
      </c>
      <c r="M117" s="32" t="s">
        <v>201</v>
      </c>
    </row>
    <row r="118" spans="1:13" ht="19.5" customHeight="1" x14ac:dyDescent="0.25">
      <c r="A118" s="102">
        <v>110</v>
      </c>
      <c r="B118" s="2" t="s">
        <v>1280</v>
      </c>
      <c r="C118" s="17" t="s">
        <v>1299</v>
      </c>
      <c r="D118" s="17" t="s">
        <v>787</v>
      </c>
      <c r="E118" s="17" t="s">
        <v>384</v>
      </c>
      <c r="F118" s="9">
        <v>75000</v>
      </c>
      <c r="G118" s="9">
        <v>2152.5</v>
      </c>
      <c r="H118" s="9">
        <v>2280</v>
      </c>
      <c r="I118" s="9">
        <v>6309.38</v>
      </c>
      <c r="J118" s="9">
        <v>7625</v>
      </c>
      <c r="K118" s="9">
        <f t="shared" si="2"/>
        <v>18366.88</v>
      </c>
      <c r="L118" s="9">
        <f t="shared" si="3"/>
        <v>56633.119999999995</v>
      </c>
      <c r="M118" s="32" t="s">
        <v>201</v>
      </c>
    </row>
    <row r="119" spans="1:13" ht="19.5" customHeight="1" x14ac:dyDescent="0.25">
      <c r="A119" s="102">
        <v>111</v>
      </c>
      <c r="B119" s="2" t="s">
        <v>651</v>
      </c>
      <c r="C119" s="17" t="s">
        <v>1141</v>
      </c>
      <c r="D119" s="17" t="s">
        <v>5</v>
      </c>
      <c r="E119" s="17" t="s">
        <v>554</v>
      </c>
      <c r="F119" s="9">
        <v>60000</v>
      </c>
      <c r="G119" s="9">
        <v>1722</v>
      </c>
      <c r="H119" s="9">
        <v>1824</v>
      </c>
      <c r="I119" s="9">
        <v>3486.68</v>
      </c>
      <c r="J119" s="9">
        <v>12025</v>
      </c>
      <c r="K119" s="9">
        <f t="shared" si="2"/>
        <v>19057.68</v>
      </c>
      <c r="L119" s="9">
        <f t="shared" si="3"/>
        <v>40942.32</v>
      </c>
      <c r="M119" s="32" t="s">
        <v>200</v>
      </c>
    </row>
    <row r="120" spans="1:13" ht="19.5" customHeight="1" x14ac:dyDescent="0.25">
      <c r="A120" s="102">
        <v>112</v>
      </c>
      <c r="B120" s="2" t="s">
        <v>661</v>
      </c>
      <c r="C120" s="17" t="s">
        <v>1141</v>
      </c>
      <c r="D120" s="17" t="s">
        <v>5</v>
      </c>
      <c r="E120" s="17" t="s">
        <v>554</v>
      </c>
      <c r="F120" s="9">
        <v>55000</v>
      </c>
      <c r="G120" s="9">
        <v>1578.5</v>
      </c>
      <c r="H120" s="9">
        <v>1672</v>
      </c>
      <c r="I120" s="9">
        <v>2559.6799999999998</v>
      </c>
      <c r="J120" s="9">
        <v>25</v>
      </c>
      <c r="K120" s="9">
        <f t="shared" si="2"/>
        <v>5835.18</v>
      </c>
      <c r="L120" s="9">
        <f t="shared" si="3"/>
        <v>49164.82</v>
      </c>
      <c r="M120" s="32" t="s">
        <v>201</v>
      </c>
    </row>
    <row r="121" spans="1:13" ht="19.5" customHeight="1" x14ac:dyDescent="0.25">
      <c r="A121" s="102">
        <v>113</v>
      </c>
      <c r="B121" s="2" t="s">
        <v>811</v>
      </c>
      <c r="C121" s="17" t="s">
        <v>1141</v>
      </c>
      <c r="D121" s="17" t="s">
        <v>5</v>
      </c>
      <c r="E121" s="17" t="s">
        <v>554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11" t="s">
        <v>200</v>
      </c>
    </row>
    <row r="122" spans="1:13" ht="19.5" customHeight="1" x14ac:dyDescent="0.25">
      <c r="A122" s="102">
        <v>114</v>
      </c>
      <c r="B122" s="2" t="s">
        <v>647</v>
      </c>
      <c r="C122" s="17" t="s">
        <v>1182</v>
      </c>
      <c r="D122" s="17" t="s">
        <v>433</v>
      </c>
      <c r="E122" s="17" t="s">
        <v>554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25</v>
      </c>
      <c r="K122" s="9">
        <f t="shared" si="2"/>
        <v>7057.68</v>
      </c>
      <c r="L122" s="9">
        <f t="shared" si="3"/>
        <v>52942.32</v>
      </c>
      <c r="M122" s="32" t="s">
        <v>200</v>
      </c>
    </row>
    <row r="123" spans="1:13" ht="19.5" customHeight="1" x14ac:dyDescent="0.25">
      <c r="A123" s="102">
        <v>115</v>
      </c>
      <c r="B123" s="2" t="s">
        <v>644</v>
      </c>
      <c r="C123" s="17" t="s">
        <v>1182</v>
      </c>
      <c r="D123" s="17" t="s">
        <v>433</v>
      </c>
      <c r="E123" s="17" t="s">
        <v>554</v>
      </c>
      <c r="F123" s="9">
        <v>60000</v>
      </c>
      <c r="G123" s="9">
        <v>1722</v>
      </c>
      <c r="H123" s="9">
        <v>1824</v>
      </c>
      <c r="I123" s="9">
        <v>343.99</v>
      </c>
      <c r="J123" s="9">
        <v>20909.879999999997</v>
      </c>
      <c r="K123" s="9">
        <f t="shared" si="2"/>
        <v>24799.869999999995</v>
      </c>
      <c r="L123" s="9">
        <f t="shared" si="3"/>
        <v>35200.130000000005</v>
      </c>
      <c r="M123" s="32" t="s">
        <v>200</v>
      </c>
    </row>
    <row r="124" spans="1:13" ht="19.5" customHeight="1" x14ac:dyDescent="0.25">
      <c r="A124" s="102">
        <v>116</v>
      </c>
      <c r="B124" s="2" t="s">
        <v>648</v>
      </c>
      <c r="C124" s="17" t="s">
        <v>1183</v>
      </c>
      <c r="D124" s="17" t="s">
        <v>433</v>
      </c>
      <c r="E124" s="17" t="s">
        <v>554</v>
      </c>
      <c r="F124" s="9">
        <v>60000</v>
      </c>
      <c r="G124" s="9">
        <v>1722</v>
      </c>
      <c r="H124" s="9">
        <v>1824</v>
      </c>
      <c r="I124" s="9">
        <v>651.65</v>
      </c>
      <c r="J124" s="9">
        <v>25</v>
      </c>
      <c r="K124" s="9">
        <f t="shared" si="2"/>
        <v>4222.6499999999996</v>
      </c>
      <c r="L124" s="9">
        <f t="shared" si="3"/>
        <v>55777.35</v>
      </c>
      <c r="M124" s="32" t="s">
        <v>200</v>
      </c>
    </row>
    <row r="125" spans="1:13" ht="19.5" customHeight="1" x14ac:dyDescent="0.25">
      <c r="A125" s="102">
        <v>117</v>
      </c>
      <c r="B125" s="2" t="s">
        <v>926</v>
      </c>
      <c r="C125" s="17" t="s">
        <v>1183</v>
      </c>
      <c r="D125" s="17" t="s">
        <v>780</v>
      </c>
      <c r="E125" s="17" t="s">
        <v>554</v>
      </c>
      <c r="F125" s="9">
        <v>60000</v>
      </c>
      <c r="G125" s="9">
        <v>1722</v>
      </c>
      <c r="H125" s="9">
        <v>1824</v>
      </c>
      <c r="I125" s="9">
        <v>3486.68</v>
      </c>
      <c r="J125" s="9">
        <v>18629.809999999998</v>
      </c>
      <c r="K125" s="9">
        <f t="shared" si="2"/>
        <v>25662.489999999998</v>
      </c>
      <c r="L125" s="9">
        <f t="shared" si="3"/>
        <v>34337.51</v>
      </c>
      <c r="M125" s="32" t="s">
        <v>200</v>
      </c>
    </row>
    <row r="126" spans="1:13" ht="19.5" customHeight="1" x14ac:dyDescent="0.25">
      <c r="A126" s="102">
        <v>118</v>
      </c>
      <c r="B126" s="2" t="s">
        <v>86</v>
      </c>
      <c r="C126" s="17" t="s">
        <v>725</v>
      </c>
      <c r="D126" s="17" t="s">
        <v>790</v>
      </c>
      <c r="E126" s="17" t="s">
        <v>384</v>
      </c>
      <c r="F126" s="9">
        <v>150000</v>
      </c>
      <c r="G126" s="9">
        <v>4305</v>
      </c>
      <c r="H126" s="9">
        <v>4560</v>
      </c>
      <c r="I126" s="9">
        <v>23866.62</v>
      </c>
      <c r="J126" s="9">
        <v>25</v>
      </c>
      <c r="K126" s="9">
        <f t="shared" si="2"/>
        <v>32756.62</v>
      </c>
      <c r="L126" s="9">
        <f t="shared" si="3"/>
        <v>117243.38</v>
      </c>
      <c r="M126" s="32" t="s">
        <v>200</v>
      </c>
    </row>
    <row r="127" spans="1:13" ht="19.5" customHeight="1" x14ac:dyDescent="0.25">
      <c r="A127" s="102">
        <v>119</v>
      </c>
      <c r="B127" s="2" t="s">
        <v>78</v>
      </c>
      <c r="C127" s="17" t="s">
        <v>728</v>
      </c>
      <c r="D127" s="17" t="s">
        <v>756</v>
      </c>
      <c r="E127" s="17" t="s">
        <v>384</v>
      </c>
      <c r="F127" s="9">
        <v>40000</v>
      </c>
      <c r="G127" s="9">
        <v>1148</v>
      </c>
      <c r="H127" s="9">
        <v>1216</v>
      </c>
      <c r="I127" s="9">
        <v>442.65</v>
      </c>
      <c r="J127" s="9">
        <v>25</v>
      </c>
      <c r="K127" s="9">
        <f t="shared" si="2"/>
        <v>2831.65</v>
      </c>
      <c r="L127" s="9">
        <f t="shared" si="3"/>
        <v>37168.35</v>
      </c>
      <c r="M127" s="32" t="s">
        <v>200</v>
      </c>
    </row>
    <row r="128" spans="1:13" ht="19.5" customHeight="1" x14ac:dyDescent="0.25">
      <c r="A128" s="102">
        <v>120</v>
      </c>
      <c r="B128" s="2" t="s">
        <v>34</v>
      </c>
      <c r="C128" s="17" t="s">
        <v>1184</v>
      </c>
      <c r="D128" s="17" t="s">
        <v>756</v>
      </c>
      <c r="E128" s="17" t="s">
        <v>384</v>
      </c>
      <c r="F128" s="9">
        <v>35000</v>
      </c>
      <c r="G128" s="9">
        <v>1004.5</v>
      </c>
      <c r="H128" s="9">
        <v>1064</v>
      </c>
      <c r="I128" s="9">
        <v>0</v>
      </c>
      <c r="J128" s="9">
        <v>1944.78</v>
      </c>
      <c r="K128" s="9">
        <f t="shared" si="2"/>
        <v>4013.2799999999997</v>
      </c>
      <c r="L128" s="9">
        <f t="shared" si="3"/>
        <v>30986.720000000001</v>
      </c>
      <c r="M128" s="32" t="s">
        <v>200</v>
      </c>
    </row>
    <row r="129" spans="1:13" ht="19.5" customHeight="1" x14ac:dyDescent="0.25">
      <c r="A129" s="102">
        <v>121</v>
      </c>
      <c r="B129" s="2" t="s">
        <v>405</v>
      </c>
      <c r="C129" s="17" t="s">
        <v>1185</v>
      </c>
      <c r="D129" s="17" t="s">
        <v>672</v>
      </c>
      <c r="E129" s="17" t="s">
        <v>384</v>
      </c>
      <c r="F129" s="9">
        <v>25000</v>
      </c>
      <c r="G129" s="9">
        <v>717.5</v>
      </c>
      <c r="H129" s="9">
        <v>760</v>
      </c>
      <c r="I129" s="9">
        <v>0</v>
      </c>
      <c r="J129" s="9">
        <v>5214.5599999999995</v>
      </c>
      <c r="K129" s="9">
        <f t="shared" si="2"/>
        <v>6692.0599999999995</v>
      </c>
      <c r="L129" s="9">
        <f t="shared" si="3"/>
        <v>18307.940000000002</v>
      </c>
      <c r="M129" s="32" t="s">
        <v>201</v>
      </c>
    </row>
    <row r="130" spans="1:13" ht="19.5" customHeight="1" x14ac:dyDescent="0.25">
      <c r="A130" s="102">
        <v>122</v>
      </c>
      <c r="B130" s="2" t="s">
        <v>91</v>
      </c>
      <c r="C130" s="17" t="s">
        <v>1183</v>
      </c>
      <c r="D130" s="17" t="s">
        <v>780</v>
      </c>
      <c r="E130" s="17" t="s">
        <v>554</v>
      </c>
      <c r="F130" s="9">
        <v>55000</v>
      </c>
      <c r="G130" s="9">
        <v>1578.5</v>
      </c>
      <c r="H130" s="9">
        <v>1672</v>
      </c>
      <c r="I130" s="9">
        <v>0</v>
      </c>
      <c r="J130" s="9">
        <v>14376.32</v>
      </c>
      <c r="K130" s="9">
        <f t="shared" si="2"/>
        <v>17626.82</v>
      </c>
      <c r="L130" s="9">
        <f t="shared" si="3"/>
        <v>37373.18</v>
      </c>
      <c r="M130" s="32" t="s">
        <v>201</v>
      </c>
    </row>
    <row r="131" spans="1:13" ht="19.5" customHeight="1" x14ac:dyDescent="0.25">
      <c r="A131" s="102">
        <v>123</v>
      </c>
      <c r="B131" s="2" t="s">
        <v>92</v>
      </c>
      <c r="C131" s="17" t="s">
        <v>62</v>
      </c>
      <c r="D131" s="17" t="s">
        <v>785</v>
      </c>
      <c r="E131" s="17" t="s">
        <v>554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8027.76</v>
      </c>
      <c r="K131" s="9">
        <f t="shared" si="2"/>
        <v>13837.94</v>
      </c>
      <c r="L131" s="9">
        <f t="shared" si="3"/>
        <v>41162.06</v>
      </c>
      <c r="M131" s="32" t="s">
        <v>200</v>
      </c>
    </row>
    <row r="132" spans="1:13" ht="19.5" customHeight="1" x14ac:dyDescent="0.25">
      <c r="A132" s="102">
        <v>124</v>
      </c>
      <c r="B132" s="2" t="s">
        <v>479</v>
      </c>
      <c r="C132" s="17" t="s">
        <v>62</v>
      </c>
      <c r="D132" s="17" t="s">
        <v>785</v>
      </c>
      <c r="E132" s="17" t="s">
        <v>554</v>
      </c>
      <c r="F132" s="9">
        <v>55000</v>
      </c>
      <c r="G132" s="9">
        <v>1578.5</v>
      </c>
      <c r="H132" s="9">
        <v>1672</v>
      </c>
      <c r="I132" s="9">
        <v>0</v>
      </c>
      <c r="J132" s="9">
        <v>9498.5400000000009</v>
      </c>
      <c r="K132" s="9">
        <f t="shared" si="2"/>
        <v>12749.04</v>
      </c>
      <c r="L132" s="9">
        <f t="shared" si="3"/>
        <v>42250.96</v>
      </c>
      <c r="M132" s="32" t="s">
        <v>200</v>
      </c>
    </row>
    <row r="133" spans="1:13" ht="19.5" customHeight="1" x14ac:dyDescent="0.25">
      <c r="A133" s="102">
        <v>125</v>
      </c>
      <c r="B133" s="2" t="s">
        <v>548</v>
      </c>
      <c r="C133" s="17" t="s">
        <v>62</v>
      </c>
      <c r="D133" s="17" t="s">
        <v>785</v>
      </c>
      <c r="E133" s="17" t="s">
        <v>554</v>
      </c>
      <c r="F133" s="9">
        <v>40000</v>
      </c>
      <c r="G133" s="9">
        <v>1148</v>
      </c>
      <c r="H133" s="9">
        <v>1216</v>
      </c>
      <c r="I133" s="9">
        <v>442.65</v>
      </c>
      <c r="J133" s="9">
        <v>1225</v>
      </c>
      <c r="K133" s="9">
        <f t="shared" si="2"/>
        <v>4031.65</v>
      </c>
      <c r="L133" s="9">
        <f t="shared" si="3"/>
        <v>35968.35</v>
      </c>
      <c r="M133" s="32" t="s">
        <v>200</v>
      </c>
    </row>
    <row r="134" spans="1:13" ht="19.5" customHeight="1" x14ac:dyDescent="0.25">
      <c r="A134" s="102">
        <v>126</v>
      </c>
      <c r="B134" s="2" t="s">
        <v>549</v>
      </c>
      <c r="C134" s="17" t="s">
        <v>62</v>
      </c>
      <c r="D134" s="17" t="s">
        <v>785</v>
      </c>
      <c r="E134" s="17" t="s">
        <v>554</v>
      </c>
      <c r="F134" s="9">
        <v>40000</v>
      </c>
      <c r="G134" s="9">
        <v>1148</v>
      </c>
      <c r="H134" s="9">
        <v>1216</v>
      </c>
      <c r="I134" s="9">
        <v>0</v>
      </c>
      <c r="J134" s="9">
        <v>1225</v>
      </c>
      <c r="K134" s="9">
        <f t="shared" si="2"/>
        <v>3589</v>
      </c>
      <c r="L134" s="9">
        <f t="shared" si="3"/>
        <v>36411</v>
      </c>
      <c r="M134" s="32" t="s">
        <v>200</v>
      </c>
    </row>
    <row r="135" spans="1:13" ht="19.5" customHeight="1" x14ac:dyDescent="0.25">
      <c r="A135" s="102">
        <v>127</v>
      </c>
      <c r="B135" s="2" t="s">
        <v>493</v>
      </c>
      <c r="C135" s="17" t="s">
        <v>62</v>
      </c>
      <c r="D135" s="17" t="s">
        <v>785</v>
      </c>
      <c r="E135" s="17" t="s">
        <v>554</v>
      </c>
      <c r="F135" s="9">
        <v>50000</v>
      </c>
      <c r="G135" s="9">
        <v>1435</v>
      </c>
      <c r="H135" s="9">
        <v>1520</v>
      </c>
      <c r="I135" s="9">
        <v>0</v>
      </c>
      <c r="J135" s="9">
        <v>19904.73</v>
      </c>
      <c r="K135" s="9">
        <f t="shared" si="2"/>
        <v>22859.73</v>
      </c>
      <c r="L135" s="9">
        <f t="shared" si="3"/>
        <v>27140.27</v>
      </c>
      <c r="M135" s="32" t="s">
        <v>200</v>
      </c>
    </row>
    <row r="136" spans="1:13" ht="19.5" customHeight="1" x14ac:dyDescent="0.25">
      <c r="A136" s="102">
        <v>128</v>
      </c>
      <c r="B136" s="2" t="s">
        <v>77</v>
      </c>
      <c r="C136" s="17" t="s">
        <v>62</v>
      </c>
      <c r="D136" s="17" t="s">
        <v>785</v>
      </c>
      <c r="E136" s="17" t="s">
        <v>554</v>
      </c>
      <c r="F136" s="9">
        <v>60000</v>
      </c>
      <c r="G136" s="9">
        <v>1722</v>
      </c>
      <c r="H136" s="9">
        <v>1824</v>
      </c>
      <c r="I136" s="9">
        <v>0</v>
      </c>
      <c r="J136" s="9">
        <v>8595.9699999999993</v>
      </c>
      <c r="K136" s="9">
        <f t="shared" si="2"/>
        <v>12141.97</v>
      </c>
      <c r="L136" s="9">
        <f t="shared" si="3"/>
        <v>47858.03</v>
      </c>
      <c r="M136" s="32" t="s">
        <v>200</v>
      </c>
    </row>
    <row r="137" spans="1:13" ht="19.5" customHeight="1" x14ac:dyDescent="0.25">
      <c r="A137" s="102">
        <v>129</v>
      </c>
      <c r="B137" s="2" t="s">
        <v>501</v>
      </c>
      <c r="C137" s="17" t="s">
        <v>62</v>
      </c>
      <c r="D137" s="17" t="s">
        <v>785</v>
      </c>
      <c r="E137" s="17" t="s">
        <v>554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125</v>
      </c>
      <c r="K137" s="9">
        <f t="shared" si="2"/>
        <v>5935.18</v>
      </c>
      <c r="L137" s="9">
        <f t="shared" si="3"/>
        <v>49064.82</v>
      </c>
      <c r="M137" s="32" t="s">
        <v>200</v>
      </c>
    </row>
    <row r="138" spans="1:13" ht="19.5" customHeight="1" x14ac:dyDescent="0.25">
      <c r="A138" s="102">
        <v>130</v>
      </c>
      <c r="B138" s="2" t="s">
        <v>63</v>
      </c>
      <c r="C138" s="17" t="s">
        <v>62</v>
      </c>
      <c r="D138" s="17" t="s">
        <v>785</v>
      </c>
      <c r="E138" s="17" t="s">
        <v>554</v>
      </c>
      <c r="F138" s="9">
        <v>55000</v>
      </c>
      <c r="G138" s="9">
        <v>1578.5</v>
      </c>
      <c r="H138" s="9">
        <v>1672</v>
      </c>
      <c r="I138" s="9">
        <v>0</v>
      </c>
      <c r="J138" s="9">
        <v>11491.84</v>
      </c>
      <c r="K138" s="9">
        <f t="shared" ref="K138:K201" si="4">+G138+H138+I138+J138</f>
        <v>14742.34</v>
      </c>
      <c r="L138" s="9">
        <f t="shared" ref="L138:L201" si="5">+F138-K138</f>
        <v>40257.660000000003</v>
      </c>
      <c r="M138" s="32" t="s">
        <v>200</v>
      </c>
    </row>
    <row r="139" spans="1:13" ht="19.5" customHeight="1" x14ac:dyDescent="0.25">
      <c r="A139" s="102">
        <v>131</v>
      </c>
      <c r="B139" s="2" t="s">
        <v>691</v>
      </c>
      <c r="C139" s="17" t="s">
        <v>62</v>
      </c>
      <c r="D139" s="17" t="s">
        <v>785</v>
      </c>
      <c r="E139" s="17" t="s">
        <v>554</v>
      </c>
      <c r="F139" s="9">
        <v>50000</v>
      </c>
      <c r="G139" s="9">
        <v>1435</v>
      </c>
      <c r="H139" s="9">
        <v>1520</v>
      </c>
      <c r="I139" s="9">
        <v>0</v>
      </c>
      <c r="J139" s="9">
        <v>3224.2799999999997</v>
      </c>
      <c r="K139" s="9">
        <f t="shared" si="4"/>
        <v>6179.28</v>
      </c>
      <c r="L139" s="9">
        <f t="shared" si="5"/>
        <v>43820.72</v>
      </c>
      <c r="M139" s="32" t="s">
        <v>200</v>
      </c>
    </row>
    <row r="140" spans="1:13" ht="19.5" customHeight="1" x14ac:dyDescent="0.25">
      <c r="A140" s="102">
        <v>132</v>
      </c>
      <c r="B140" s="2" t="s">
        <v>1001</v>
      </c>
      <c r="C140" s="17" t="s">
        <v>62</v>
      </c>
      <c r="D140" s="17" t="s">
        <v>785</v>
      </c>
      <c r="E140" s="17" t="s">
        <v>554</v>
      </c>
      <c r="F140" s="9">
        <v>50000</v>
      </c>
      <c r="G140" s="9">
        <v>1435</v>
      </c>
      <c r="H140" s="9">
        <v>1520</v>
      </c>
      <c r="I140" s="9">
        <v>1854</v>
      </c>
      <c r="J140" s="9">
        <v>2125</v>
      </c>
      <c r="K140" s="9">
        <f t="shared" si="4"/>
        <v>6934</v>
      </c>
      <c r="L140" s="9">
        <f t="shared" si="5"/>
        <v>43066</v>
      </c>
      <c r="M140" s="32" t="s">
        <v>200</v>
      </c>
    </row>
    <row r="141" spans="1:13" ht="19.5" customHeight="1" x14ac:dyDescent="0.25">
      <c r="A141" s="102">
        <v>133</v>
      </c>
      <c r="B141" s="2" t="s">
        <v>1024</v>
      </c>
      <c r="C141" s="17" t="s">
        <v>62</v>
      </c>
      <c r="D141" s="17" t="s">
        <v>782</v>
      </c>
      <c r="E141" s="17" t="s">
        <v>554</v>
      </c>
      <c r="F141" s="9">
        <v>50000</v>
      </c>
      <c r="G141" s="9">
        <v>1435</v>
      </c>
      <c r="H141" s="9">
        <v>1520</v>
      </c>
      <c r="I141" s="9">
        <v>1854</v>
      </c>
      <c r="J141" s="9">
        <v>7691.24</v>
      </c>
      <c r="K141" s="9">
        <f t="shared" si="4"/>
        <v>12500.24</v>
      </c>
      <c r="L141" s="9">
        <f t="shared" si="5"/>
        <v>37499.760000000002</v>
      </c>
      <c r="M141" s="32" t="s">
        <v>200</v>
      </c>
    </row>
    <row r="142" spans="1:13" ht="19.5" customHeight="1" x14ac:dyDescent="0.25">
      <c r="A142" s="102">
        <v>134</v>
      </c>
      <c r="B142" s="2" t="s">
        <v>582</v>
      </c>
      <c r="C142" s="17" t="s">
        <v>62</v>
      </c>
      <c r="D142" s="17" t="s">
        <v>748</v>
      </c>
      <c r="E142" s="17" t="s">
        <v>554</v>
      </c>
      <c r="F142" s="9">
        <v>50000</v>
      </c>
      <c r="G142" s="9">
        <v>1435</v>
      </c>
      <c r="H142" s="9">
        <v>1520</v>
      </c>
      <c r="I142" s="9">
        <v>0</v>
      </c>
      <c r="J142" s="9">
        <v>25</v>
      </c>
      <c r="K142" s="9">
        <f t="shared" si="4"/>
        <v>2980</v>
      </c>
      <c r="L142" s="9">
        <f t="shared" si="5"/>
        <v>47020</v>
      </c>
      <c r="M142" s="32" t="s">
        <v>200</v>
      </c>
    </row>
    <row r="143" spans="1:13" ht="19.5" customHeight="1" x14ac:dyDescent="0.25">
      <c r="A143" s="102">
        <v>135</v>
      </c>
      <c r="B143" s="2" t="s">
        <v>641</v>
      </c>
      <c r="C143" s="17" t="s">
        <v>1186</v>
      </c>
      <c r="D143" s="17" t="s">
        <v>795</v>
      </c>
      <c r="E143" s="17" t="s">
        <v>554</v>
      </c>
      <c r="F143" s="9">
        <v>50000</v>
      </c>
      <c r="G143" s="9">
        <v>1435</v>
      </c>
      <c r="H143" s="9">
        <v>1520</v>
      </c>
      <c r="I143" s="9">
        <v>0</v>
      </c>
      <c r="J143" s="9">
        <v>1825</v>
      </c>
      <c r="K143" s="9">
        <f t="shared" si="4"/>
        <v>4780</v>
      </c>
      <c r="L143" s="9">
        <f t="shared" si="5"/>
        <v>45220</v>
      </c>
      <c r="M143" s="32" t="s">
        <v>200</v>
      </c>
    </row>
    <row r="144" spans="1:13" ht="19.5" customHeight="1" x14ac:dyDescent="0.25">
      <c r="A144" s="102">
        <v>136</v>
      </c>
      <c r="B144" s="2" t="s">
        <v>943</v>
      </c>
      <c r="C144" s="17" t="s">
        <v>1186</v>
      </c>
      <c r="D144" s="17" t="s">
        <v>795</v>
      </c>
      <c r="E144" s="17" t="s">
        <v>554</v>
      </c>
      <c r="F144" s="9">
        <v>42000</v>
      </c>
      <c r="G144" s="9">
        <v>1205.4000000000001</v>
      </c>
      <c r="H144" s="9">
        <v>1276.8</v>
      </c>
      <c r="I144" s="9">
        <v>0</v>
      </c>
      <c r="J144" s="9">
        <v>3824.7799999999997</v>
      </c>
      <c r="K144" s="9">
        <f t="shared" si="4"/>
        <v>6306.98</v>
      </c>
      <c r="L144" s="9">
        <f t="shared" si="5"/>
        <v>35693.020000000004</v>
      </c>
      <c r="M144" s="37" t="s">
        <v>200</v>
      </c>
    </row>
    <row r="145" spans="1:13" ht="19.5" customHeight="1" x14ac:dyDescent="0.25">
      <c r="A145" s="102">
        <v>137</v>
      </c>
      <c r="B145" s="2" t="s">
        <v>643</v>
      </c>
      <c r="C145" s="17" t="s">
        <v>1186</v>
      </c>
      <c r="D145" s="17" t="s">
        <v>795</v>
      </c>
      <c r="E145" s="17" t="s">
        <v>554</v>
      </c>
      <c r="F145" s="9">
        <v>50000</v>
      </c>
      <c r="G145" s="9">
        <v>1435</v>
      </c>
      <c r="H145" s="9">
        <v>1520</v>
      </c>
      <c r="I145" s="9">
        <v>0</v>
      </c>
      <c r="J145" s="9">
        <v>9808.2999999999993</v>
      </c>
      <c r="K145" s="9">
        <f t="shared" si="4"/>
        <v>12763.3</v>
      </c>
      <c r="L145" s="9">
        <f t="shared" si="5"/>
        <v>37236.699999999997</v>
      </c>
      <c r="M145" s="32" t="s">
        <v>200</v>
      </c>
    </row>
    <row r="146" spans="1:13" ht="19.5" customHeight="1" x14ac:dyDescent="0.25">
      <c r="A146" s="102">
        <v>138</v>
      </c>
      <c r="B146" s="2" t="s">
        <v>645</v>
      </c>
      <c r="C146" s="17" t="s">
        <v>1186</v>
      </c>
      <c r="D146" s="17" t="s">
        <v>795</v>
      </c>
      <c r="E146" s="17" t="s">
        <v>554</v>
      </c>
      <c r="F146" s="9">
        <v>50000</v>
      </c>
      <c r="G146" s="9">
        <v>1435</v>
      </c>
      <c r="H146" s="9">
        <v>1520</v>
      </c>
      <c r="I146" s="9">
        <v>0</v>
      </c>
      <c r="J146" s="9">
        <v>6041.9</v>
      </c>
      <c r="K146" s="9">
        <f t="shared" si="4"/>
        <v>8996.9</v>
      </c>
      <c r="L146" s="9">
        <f t="shared" si="5"/>
        <v>41003.1</v>
      </c>
      <c r="M146" s="32" t="s">
        <v>200</v>
      </c>
    </row>
    <row r="147" spans="1:13" ht="19.5" customHeight="1" x14ac:dyDescent="0.25">
      <c r="A147" s="102">
        <v>139</v>
      </c>
      <c r="B147" s="2" t="s">
        <v>1116</v>
      </c>
      <c r="C147" s="17" t="s">
        <v>1186</v>
      </c>
      <c r="D147" s="17" t="s">
        <v>795</v>
      </c>
      <c r="E147" s="17" t="s">
        <v>554</v>
      </c>
      <c r="F147" s="9">
        <v>50000</v>
      </c>
      <c r="G147" s="9">
        <v>1435</v>
      </c>
      <c r="H147" s="9">
        <v>1520</v>
      </c>
      <c r="I147" s="9">
        <v>0</v>
      </c>
      <c r="J147" s="9">
        <v>5929.07</v>
      </c>
      <c r="K147" s="9">
        <f t="shared" si="4"/>
        <v>8884.07</v>
      </c>
      <c r="L147" s="9">
        <f t="shared" si="5"/>
        <v>41115.93</v>
      </c>
      <c r="M147" s="32" t="s">
        <v>200</v>
      </c>
    </row>
    <row r="148" spans="1:13" ht="19.5" customHeight="1" x14ac:dyDescent="0.25">
      <c r="A148" s="102">
        <v>140</v>
      </c>
      <c r="B148" s="2" t="s">
        <v>652</v>
      </c>
      <c r="C148" s="17" t="s">
        <v>1186</v>
      </c>
      <c r="D148" s="17" t="s">
        <v>795</v>
      </c>
      <c r="E148" s="17" t="s">
        <v>554</v>
      </c>
      <c r="F148" s="9">
        <v>50000</v>
      </c>
      <c r="G148" s="9">
        <v>1435</v>
      </c>
      <c r="H148" s="9">
        <v>1520</v>
      </c>
      <c r="I148" s="9">
        <v>0</v>
      </c>
      <c r="J148" s="9">
        <v>12392.82</v>
      </c>
      <c r="K148" s="9">
        <f t="shared" si="4"/>
        <v>15347.82</v>
      </c>
      <c r="L148" s="9">
        <f t="shared" si="5"/>
        <v>34652.18</v>
      </c>
      <c r="M148" s="32" t="s">
        <v>200</v>
      </c>
    </row>
    <row r="149" spans="1:13" ht="19.5" customHeight="1" x14ac:dyDescent="0.25">
      <c r="A149" s="102">
        <v>141</v>
      </c>
      <c r="B149" s="2" t="s">
        <v>653</v>
      </c>
      <c r="C149" s="17" t="s">
        <v>1186</v>
      </c>
      <c r="D149" s="17" t="s">
        <v>795</v>
      </c>
      <c r="E149" s="17" t="s">
        <v>554</v>
      </c>
      <c r="F149" s="9">
        <v>50000</v>
      </c>
      <c r="G149" s="9">
        <v>1435</v>
      </c>
      <c r="H149" s="9">
        <v>1520</v>
      </c>
      <c r="I149" s="9">
        <v>0</v>
      </c>
      <c r="J149" s="9">
        <v>5989.93</v>
      </c>
      <c r="K149" s="9">
        <f t="shared" si="4"/>
        <v>8944.93</v>
      </c>
      <c r="L149" s="9">
        <f t="shared" si="5"/>
        <v>41055.07</v>
      </c>
      <c r="M149" s="32" t="s">
        <v>200</v>
      </c>
    </row>
    <row r="150" spans="1:13" ht="19.5" customHeight="1" x14ac:dyDescent="0.25">
      <c r="A150" s="102">
        <v>142</v>
      </c>
      <c r="B150" s="2" t="s">
        <v>362</v>
      </c>
      <c r="C150" s="17" t="s">
        <v>772</v>
      </c>
      <c r="D150" s="17" t="s">
        <v>785</v>
      </c>
      <c r="E150" s="17" t="s">
        <v>554</v>
      </c>
      <c r="F150" s="9">
        <v>50000</v>
      </c>
      <c r="G150" s="9">
        <v>1435</v>
      </c>
      <c r="H150" s="9">
        <v>1520</v>
      </c>
      <c r="I150" s="9">
        <v>1854</v>
      </c>
      <c r="J150" s="9">
        <v>7655.47</v>
      </c>
      <c r="K150" s="9">
        <f t="shared" si="4"/>
        <v>12464.470000000001</v>
      </c>
      <c r="L150" s="9">
        <f t="shared" si="5"/>
        <v>37535.53</v>
      </c>
      <c r="M150" s="32" t="s">
        <v>200</v>
      </c>
    </row>
    <row r="151" spans="1:13" ht="19.5" customHeight="1" x14ac:dyDescent="0.25">
      <c r="A151" s="102">
        <v>143</v>
      </c>
      <c r="B151" s="2" t="s">
        <v>550</v>
      </c>
      <c r="C151" s="17" t="s">
        <v>772</v>
      </c>
      <c r="D151" s="17" t="s">
        <v>785</v>
      </c>
      <c r="E151" s="17" t="s">
        <v>554</v>
      </c>
      <c r="F151" s="9">
        <v>40000</v>
      </c>
      <c r="G151" s="9">
        <v>1148</v>
      </c>
      <c r="H151" s="9">
        <v>1216</v>
      </c>
      <c r="I151" s="9">
        <v>0</v>
      </c>
      <c r="J151" s="9">
        <v>8677.93</v>
      </c>
      <c r="K151" s="9">
        <f t="shared" si="4"/>
        <v>11041.93</v>
      </c>
      <c r="L151" s="9">
        <f t="shared" si="5"/>
        <v>28958.07</v>
      </c>
      <c r="M151" s="32" t="s">
        <v>200</v>
      </c>
    </row>
    <row r="152" spans="1:13" ht="19.5" customHeight="1" x14ac:dyDescent="0.25">
      <c r="A152" s="102">
        <v>144</v>
      </c>
      <c r="B152" s="2" t="s">
        <v>1052</v>
      </c>
      <c r="C152" s="17" t="s">
        <v>772</v>
      </c>
      <c r="D152" s="17" t="s">
        <v>785</v>
      </c>
      <c r="E152" s="17" t="s">
        <v>554</v>
      </c>
      <c r="F152" s="9">
        <v>50000</v>
      </c>
      <c r="G152" s="9">
        <v>1435</v>
      </c>
      <c r="H152" s="9">
        <v>1520</v>
      </c>
      <c r="I152" s="9">
        <v>1854</v>
      </c>
      <c r="J152" s="9">
        <v>4275.8899999999994</v>
      </c>
      <c r="K152" s="9">
        <f t="shared" si="4"/>
        <v>9084.89</v>
      </c>
      <c r="L152" s="9">
        <f t="shared" si="5"/>
        <v>40915.11</v>
      </c>
      <c r="M152" s="32" t="s">
        <v>200</v>
      </c>
    </row>
    <row r="153" spans="1:13" ht="19.5" customHeight="1" x14ac:dyDescent="0.25">
      <c r="A153" s="102">
        <v>145</v>
      </c>
      <c r="B153" s="2" t="s">
        <v>1035</v>
      </c>
      <c r="C153" s="17" t="s">
        <v>772</v>
      </c>
      <c r="D153" s="17" t="s">
        <v>785</v>
      </c>
      <c r="E153" s="17" t="s">
        <v>554</v>
      </c>
      <c r="F153" s="9">
        <v>50000</v>
      </c>
      <c r="G153" s="9">
        <v>1435</v>
      </c>
      <c r="H153" s="9">
        <v>1520</v>
      </c>
      <c r="I153" s="9">
        <v>1854</v>
      </c>
      <c r="J153" s="9">
        <v>2525</v>
      </c>
      <c r="K153" s="9">
        <f t="shared" si="4"/>
        <v>7334</v>
      </c>
      <c r="L153" s="9">
        <f t="shared" si="5"/>
        <v>42666</v>
      </c>
      <c r="M153" s="32" t="s">
        <v>200</v>
      </c>
    </row>
    <row r="154" spans="1:13" ht="19.5" customHeight="1" x14ac:dyDescent="0.25">
      <c r="A154" s="102">
        <v>146</v>
      </c>
      <c r="B154" t="s">
        <v>515</v>
      </c>
      <c r="C154" s="17" t="s">
        <v>772</v>
      </c>
      <c r="D154" s="17" t="s">
        <v>785</v>
      </c>
      <c r="E154" s="17" t="s">
        <v>554</v>
      </c>
      <c r="F154" s="9">
        <v>45000</v>
      </c>
      <c r="G154" s="9">
        <v>1291.5</v>
      </c>
      <c r="H154" s="9">
        <v>1368</v>
      </c>
      <c r="I154" s="9">
        <v>1148.33</v>
      </c>
      <c r="J154" s="9">
        <v>7559.43</v>
      </c>
      <c r="K154" s="9">
        <f t="shared" si="4"/>
        <v>11367.26</v>
      </c>
      <c r="L154" s="9">
        <f t="shared" si="5"/>
        <v>33632.74</v>
      </c>
      <c r="M154" s="32" t="s">
        <v>200</v>
      </c>
    </row>
    <row r="155" spans="1:13" ht="19.5" customHeight="1" x14ac:dyDescent="0.25">
      <c r="A155" s="102">
        <v>147</v>
      </c>
      <c r="B155" s="2" t="s">
        <v>463</v>
      </c>
      <c r="C155" s="17" t="s">
        <v>1187</v>
      </c>
      <c r="D155" s="17" t="s">
        <v>748</v>
      </c>
      <c r="E155" s="17" t="s">
        <v>554</v>
      </c>
      <c r="F155" s="9">
        <v>50000</v>
      </c>
      <c r="G155" s="9">
        <v>1435</v>
      </c>
      <c r="H155" s="9">
        <v>1520</v>
      </c>
      <c r="I155" s="9">
        <v>0</v>
      </c>
      <c r="J155" s="9">
        <v>25</v>
      </c>
      <c r="K155" s="9">
        <f t="shared" si="4"/>
        <v>2980</v>
      </c>
      <c r="L155" s="9">
        <f t="shared" si="5"/>
        <v>47020</v>
      </c>
      <c r="M155" s="32" t="s">
        <v>200</v>
      </c>
    </row>
    <row r="156" spans="1:13" ht="19.5" customHeight="1" x14ac:dyDescent="0.25">
      <c r="A156" s="102">
        <v>148</v>
      </c>
      <c r="B156" s="2" t="s">
        <v>740</v>
      </c>
      <c r="C156" s="17" t="s">
        <v>741</v>
      </c>
      <c r="D156" s="17" t="s">
        <v>748</v>
      </c>
      <c r="E156" s="17" t="s">
        <v>554</v>
      </c>
      <c r="F156" s="9">
        <v>55000</v>
      </c>
      <c r="G156" s="9">
        <v>1578.5</v>
      </c>
      <c r="H156" s="9">
        <v>1672</v>
      </c>
      <c r="I156" s="9">
        <v>1530.94</v>
      </c>
      <c r="J156" s="9">
        <v>25</v>
      </c>
      <c r="K156" s="9">
        <f t="shared" si="4"/>
        <v>4806.4400000000005</v>
      </c>
      <c r="L156" s="9">
        <f t="shared" si="5"/>
        <v>50193.56</v>
      </c>
      <c r="M156" s="32" t="s">
        <v>200</v>
      </c>
    </row>
    <row r="157" spans="1:13" ht="19.5" customHeight="1" x14ac:dyDescent="0.25">
      <c r="A157" s="102">
        <v>149</v>
      </c>
      <c r="B157" s="2" t="s">
        <v>503</v>
      </c>
      <c r="C157" s="17" t="s">
        <v>1188</v>
      </c>
      <c r="D157" s="17" t="s">
        <v>747</v>
      </c>
      <c r="E157" s="17" t="s">
        <v>554</v>
      </c>
      <c r="F157" s="9">
        <v>11200</v>
      </c>
      <c r="G157" s="9">
        <v>321.44</v>
      </c>
      <c r="H157" s="9">
        <v>340.48</v>
      </c>
      <c r="I157" s="9">
        <v>0</v>
      </c>
      <c r="J157" s="9">
        <v>25</v>
      </c>
      <c r="K157" s="9">
        <f t="shared" si="4"/>
        <v>686.92000000000007</v>
      </c>
      <c r="L157" s="9">
        <f t="shared" si="5"/>
        <v>10513.08</v>
      </c>
      <c r="M157" s="32" t="s">
        <v>200</v>
      </c>
    </row>
    <row r="158" spans="1:13" ht="19.5" customHeight="1" x14ac:dyDescent="0.25">
      <c r="A158" s="102">
        <v>150</v>
      </c>
      <c r="B158" s="2" t="s">
        <v>922</v>
      </c>
      <c r="C158" s="17" t="s">
        <v>716</v>
      </c>
      <c r="D158" s="17" t="s">
        <v>1396</v>
      </c>
      <c r="E158" s="17" t="s">
        <v>384</v>
      </c>
      <c r="F158" s="9">
        <v>120000</v>
      </c>
      <c r="G158" s="9">
        <v>3444</v>
      </c>
      <c r="H158" s="9">
        <v>3648</v>
      </c>
      <c r="I158" s="9">
        <v>16329.92</v>
      </c>
      <c r="J158" s="9">
        <v>15000.810000000001</v>
      </c>
      <c r="K158" s="9">
        <f t="shared" si="4"/>
        <v>38422.729999999996</v>
      </c>
      <c r="L158" s="9">
        <f t="shared" si="5"/>
        <v>81577.27</v>
      </c>
      <c r="M158" s="32" t="s">
        <v>201</v>
      </c>
    </row>
    <row r="159" spans="1:13" ht="19.5" customHeight="1" x14ac:dyDescent="0.25">
      <c r="A159" s="102">
        <v>151</v>
      </c>
      <c r="B159" s="2" t="s">
        <v>923</v>
      </c>
      <c r="C159" s="17" t="s">
        <v>716</v>
      </c>
      <c r="D159" s="17" t="s">
        <v>1398</v>
      </c>
      <c r="E159" s="17" t="s">
        <v>655</v>
      </c>
      <c r="F159" s="9">
        <v>150000</v>
      </c>
      <c r="G159" s="9">
        <v>4305</v>
      </c>
      <c r="H159" s="9">
        <v>4560</v>
      </c>
      <c r="I159" s="9">
        <v>23866.62</v>
      </c>
      <c r="J159" s="9">
        <v>25</v>
      </c>
      <c r="K159" s="9">
        <f t="shared" si="4"/>
        <v>32756.62</v>
      </c>
      <c r="L159" s="9">
        <f t="shared" si="5"/>
        <v>117243.38</v>
      </c>
      <c r="M159" s="32" t="s">
        <v>201</v>
      </c>
    </row>
    <row r="160" spans="1:13" ht="19.5" customHeight="1" x14ac:dyDescent="0.25">
      <c r="A160" s="102">
        <v>152</v>
      </c>
      <c r="B160" s="2" t="s">
        <v>47</v>
      </c>
      <c r="C160" s="17" t="s">
        <v>716</v>
      </c>
      <c r="D160" s="17" t="s">
        <v>1396</v>
      </c>
      <c r="E160" s="17" t="s">
        <v>384</v>
      </c>
      <c r="F160" s="9">
        <v>160000</v>
      </c>
      <c r="G160" s="9">
        <v>4592</v>
      </c>
      <c r="H160" s="9">
        <v>4864</v>
      </c>
      <c r="I160" s="9">
        <v>26218.87</v>
      </c>
      <c r="J160" s="9">
        <v>8025</v>
      </c>
      <c r="K160" s="9">
        <f t="shared" si="4"/>
        <v>43699.869999999995</v>
      </c>
      <c r="L160" s="9">
        <f t="shared" si="5"/>
        <v>116300.13</v>
      </c>
      <c r="M160" s="32" t="s">
        <v>201</v>
      </c>
    </row>
    <row r="161" spans="1:13" ht="19.5" customHeight="1" x14ac:dyDescent="0.25">
      <c r="A161" s="102">
        <v>153</v>
      </c>
      <c r="B161" s="2" t="s">
        <v>994</v>
      </c>
      <c r="C161" s="17" t="s">
        <v>1198</v>
      </c>
      <c r="D161" s="17" t="s">
        <v>760</v>
      </c>
      <c r="E161" s="17" t="s">
        <v>554</v>
      </c>
      <c r="F161" s="9">
        <v>70000</v>
      </c>
      <c r="G161" s="9">
        <v>2009</v>
      </c>
      <c r="H161" s="9">
        <v>2128</v>
      </c>
      <c r="I161" s="9">
        <v>1993.2</v>
      </c>
      <c r="J161" s="9">
        <v>7576.78</v>
      </c>
      <c r="K161" s="9">
        <f t="shared" si="4"/>
        <v>13706.98</v>
      </c>
      <c r="L161" s="9">
        <f t="shared" si="5"/>
        <v>56293.020000000004</v>
      </c>
      <c r="M161" s="11" t="s">
        <v>201</v>
      </c>
    </row>
    <row r="162" spans="1:13" ht="19.5" customHeight="1" x14ac:dyDescent="0.25">
      <c r="A162" s="102">
        <v>154</v>
      </c>
      <c r="B162" s="2" t="s">
        <v>1327</v>
      </c>
      <c r="C162" s="17" t="s">
        <v>1198</v>
      </c>
      <c r="D162" s="17" t="s">
        <v>743</v>
      </c>
      <c r="E162" s="17" t="s">
        <v>655</v>
      </c>
      <c r="F162" s="9">
        <v>80000</v>
      </c>
      <c r="G162" s="9">
        <v>2296</v>
      </c>
      <c r="H162" s="9">
        <v>2432</v>
      </c>
      <c r="I162" s="9">
        <v>6482.36</v>
      </c>
      <c r="J162" s="9">
        <v>12064.56</v>
      </c>
      <c r="K162" s="9">
        <f t="shared" si="4"/>
        <v>23274.92</v>
      </c>
      <c r="L162" s="9">
        <f t="shared" si="5"/>
        <v>56725.08</v>
      </c>
      <c r="M162" s="11" t="s">
        <v>201</v>
      </c>
    </row>
    <row r="163" spans="1:13" ht="19.5" customHeight="1" x14ac:dyDescent="0.25">
      <c r="A163" s="102">
        <v>155</v>
      </c>
      <c r="B163" s="2" t="s">
        <v>391</v>
      </c>
      <c r="C163" s="17" t="s">
        <v>1189</v>
      </c>
      <c r="D163" s="17" t="s">
        <v>672</v>
      </c>
      <c r="E163" s="17" t="s">
        <v>554</v>
      </c>
      <c r="F163" s="9">
        <v>30000</v>
      </c>
      <c r="G163" s="9">
        <v>861</v>
      </c>
      <c r="H163" s="9">
        <v>912</v>
      </c>
      <c r="I163" s="9">
        <v>0</v>
      </c>
      <c r="J163" s="9">
        <v>3025</v>
      </c>
      <c r="K163" s="9">
        <f t="shared" si="4"/>
        <v>4798</v>
      </c>
      <c r="L163" s="9">
        <f t="shared" si="5"/>
        <v>25202</v>
      </c>
      <c r="M163" s="32" t="s">
        <v>200</v>
      </c>
    </row>
    <row r="164" spans="1:13" ht="19.5" customHeight="1" x14ac:dyDescent="0.25">
      <c r="A164" s="102">
        <v>156</v>
      </c>
      <c r="B164" s="2" t="s">
        <v>393</v>
      </c>
      <c r="C164" s="17" t="s">
        <v>1189</v>
      </c>
      <c r="D164" s="17" t="s">
        <v>672</v>
      </c>
      <c r="E164" s="17" t="s">
        <v>554</v>
      </c>
      <c r="F164" s="9">
        <v>30000</v>
      </c>
      <c r="G164" s="9">
        <v>861</v>
      </c>
      <c r="H164" s="9">
        <v>912</v>
      </c>
      <c r="I164" s="9">
        <v>0</v>
      </c>
      <c r="J164" s="9">
        <v>4653.55</v>
      </c>
      <c r="K164" s="9">
        <f t="shared" si="4"/>
        <v>6426.55</v>
      </c>
      <c r="L164" s="9">
        <f t="shared" si="5"/>
        <v>23573.45</v>
      </c>
      <c r="M164" s="32" t="s">
        <v>200</v>
      </c>
    </row>
    <row r="165" spans="1:13" ht="19.5" customHeight="1" x14ac:dyDescent="0.25">
      <c r="A165" s="102">
        <v>157</v>
      </c>
      <c r="B165" s="2" t="s">
        <v>300</v>
      </c>
      <c r="C165" s="17" t="s">
        <v>1190</v>
      </c>
      <c r="D165" s="17" t="s">
        <v>759</v>
      </c>
      <c r="E165" s="17" t="s">
        <v>554</v>
      </c>
      <c r="F165" s="9">
        <v>42000</v>
      </c>
      <c r="G165" s="9">
        <v>1205.4000000000001</v>
      </c>
      <c r="H165" s="9">
        <v>1276.8</v>
      </c>
      <c r="I165" s="9">
        <v>0</v>
      </c>
      <c r="J165" s="9">
        <v>13857.6</v>
      </c>
      <c r="K165" s="9">
        <f t="shared" si="4"/>
        <v>16339.8</v>
      </c>
      <c r="L165" s="9">
        <f t="shared" si="5"/>
        <v>25660.2</v>
      </c>
      <c r="M165" s="32" t="s">
        <v>201</v>
      </c>
    </row>
    <row r="166" spans="1:13" ht="19.5" customHeight="1" x14ac:dyDescent="0.25">
      <c r="A166" s="102">
        <v>158</v>
      </c>
      <c r="B166" s="2" t="s">
        <v>101</v>
      </c>
      <c r="C166" s="17" t="s">
        <v>1190</v>
      </c>
      <c r="D166" s="17" t="s">
        <v>776</v>
      </c>
      <c r="E166" s="17" t="s">
        <v>554</v>
      </c>
      <c r="F166" s="9">
        <v>42000</v>
      </c>
      <c r="G166" s="9">
        <v>1205.4000000000001</v>
      </c>
      <c r="H166" s="9">
        <v>1276.8</v>
      </c>
      <c r="I166" s="9">
        <v>0</v>
      </c>
      <c r="J166" s="9">
        <v>11164.95</v>
      </c>
      <c r="K166" s="9">
        <f t="shared" si="4"/>
        <v>13647.150000000001</v>
      </c>
      <c r="L166" s="9">
        <f t="shared" si="5"/>
        <v>28352.85</v>
      </c>
      <c r="M166" s="32" t="s">
        <v>200</v>
      </c>
    </row>
    <row r="167" spans="1:13" ht="19.5" customHeight="1" x14ac:dyDescent="0.25">
      <c r="A167" s="102">
        <v>159</v>
      </c>
      <c r="B167" s="2" t="s">
        <v>94</v>
      </c>
      <c r="C167" s="17" t="s">
        <v>1190</v>
      </c>
      <c r="D167" s="17" t="s">
        <v>788</v>
      </c>
      <c r="E167" s="17" t="s">
        <v>554</v>
      </c>
      <c r="F167" s="9">
        <v>42000</v>
      </c>
      <c r="G167" s="9">
        <v>1205.4000000000001</v>
      </c>
      <c r="H167" s="9">
        <v>1276.8</v>
      </c>
      <c r="I167" s="9">
        <v>0</v>
      </c>
      <c r="J167" s="9">
        <v>1385</v>
      </c>
      <c r="K167" s="9">
        <f t="shared" si="4"/>
        <v>3867.2</v>
      </c>
      <c r="L167" s="9">
        <f t="shared" si="5"/>
        <v>38132.800000000003</v>
      </c>
      <c r="M167" s="32" t="s">
        <v>201</v>
      </c>
    </row>
    <row r="168" spans="1:13" ht="19.5" customHeight="1" x14ac:dyDescent="0.25">
      <c r="A168" s="102">
        <v>160</v>
      </c>
      <c r="B168" s="2" t="s">
        <v>313</v>
      </c>
      <c r="C168" s="17" t="s">
        <v>1190</v>
      </c>
      <c r="D168" s="17" t="s">
        <v>759</v>
      </c>
      <c r="E168" s="17" t="s">
        <v>554</v>
      </c>
      <c r="F168" s="9">
        <v>42000</v>
      </c>
      <c r="G168" s="9">
        <v>1205.4000000000001</v>
      </c>
      <c r="H168" s="9">
        <v>1276.8</v>
      </c>
      <c r="I168" s="9">
        <v>0</v>
      </c>
      <c r="J168" s="9">
        <v>10412.93</v>
      </c>
      <c r="K168" s="9">
        <f t="shared" si="4"/>
        <v>12895.130000000001</v>
      </c>
      <c r="L168" s="9">
        <f t="shared" si="5"/>
        <v>29104.87</v>
      </c>
      <c r="M168" s="32" t="s">
        <v>201</v>
      </c>
    </row>
    <row r="169" spans="1:13" ht="19.5" customHeight="1" x14ac:dyDescent="0.25">
      <c r="A169" s="102">
        <v>161</v>
      </c>
      <c r="B169" s="2" t="s">
        <v>394</v>
      </c>
      <c r="C169" s="17" t="s">
        <v>1190</v>
      </c>
      <c r="D169" s="17" t="s">
        <v>672</v>
      </c>
      <c r="E169" s="17" t="s">
        <v>554</v>
      </c>
      <c r="F169" s="9">
        <v>35000</v>
      </c>
      <c r="G169" s="9">
        <v>1004.5</v>
      </c>
      <c r="H169" s="9">
        <v>1064</v>
      </c>
      <c r="I169" s="9">
        <v>0</v>
      </c>
      <c r="J169" s="9">
        <v>1525</v>
      </c>
      <c r="K169" s="9">
        <f t="shared" si="4"/>
        <v>3593.5</v>
      </c>
      <c r="L169" s="9">
        <f t="shared" si="5"/>
        <v>31406.5</v>
      </c>
      <c r="M169" s="32" t="s">
        <v>200</v>
      </c>
    </row>
    <row r="170" spans="1:13" ht="19.5" customHeight="1" x14ac:dyDescent="0.25">
      <c r="A170" s="102">
        <v>162</v>
      </c>
      <c r="B170" s="2" t="s">
        <v>1122</v>
      </c>
      <c r="C170" s="17" t="s">
        <v>1190</v>
      </c>
      <c r="D170" s="17" t="s">
        <v>130</v>
      </c>
      <c r="E170" s="17" t="s">
        <v>554</v>
      </c>
      <c r="F170" s="9">
        <v>42000</v>
      </c>
      <c r="G170" s="9">
        <v>1205.4000000000001</v>
      </c>
      <c r="H170" s="9">
        <v>1276.8</v>
      </c>
      <c r="I170" s="9">
        <v>0</v>
      </c>
      <c r="J170" s="9">
        <v>25</v>
      </c>
      <c r="K170" s="9">
        <f t="shared" si="4"/>
        <v>2507.1999999999998</v>
      </c>
      <c r="L170" s="9">
        <f t="shared" si="5"/>
        <v>39492.800000000003</v>
      </c>
      <c r="M170" s="32" t="s">
        <v>200</v>
      </c>
    </row>
    <row r="171" spans="1:13" ht="19.5" customHeight="1" x14ac:dyDescent="0.25">
      <c r="A171" s="102">
        <v>163</v>
      </c>
      <c r="B171" s="2" t="s">
        <v>388</v>
      </c>
      <c r="C171" s="17" t="s">
        <v>1190</v>
      </c>
      <c r="D171" s="17" t="s">
        <v>672</v>
      </c>
      <c r="E171" s="17" t="s">
        <v>554</v>
      </c>
      <c r="F171" s="9">
        <v>35000</v>
      </c>
      <c r="G171" s="9">
        <v>1004.5</v>
      </c>
      <c r="H171" s="9">
        <v>1064</v>
      </c>
      <c r="I171" s="9">
        <v>0</v>
      </c>
      <c r="J171" s="9">
        <v>11423.09</v>
      </c>
      <c r="K171" s="9">
        <f t="shared" si="4"/>
        <v>13491.59</v>
      </c>
      <c r="L171" s="9">
        <f t="shared" si="5"/>
        <v>21508.41</v>
      </c>
      <c r="M171" s="32" t="s">
        <v>200</v>
      </c>
    </row>
    <row r="172" spans="1:13" ht="19.5" customHeight="1" x14ac:dyDescent="0.25">
      <c r="A172" s="102">
        <v>164</v>
      </c>
      <c r="B172" s="2" t="s">
        <v>390</v>
      </c>
      <c r="C172" s="17" t="s">
        <v>1190</v>
      </c>
      <c r="D172" s="17" t="s">
        <v>672</v>
      </c>
      <c r="E172" s="17" t="s">
        <v>554</v>
      </c>
      <c r="F172" s="9">
        <v>35000</v>
      </c>
      <c r="G172" s="9">
        <v>1004.5</v>
      </c>
      <c r="H172" s="9">
        <v>1064</v>
      </c>
      <c r="I172" s="9">
        <v>0</v>
      </c>
      <c r="J172" s="9">
        <v>4603.2299999999996</v>
      </c>
      <c r="K172" s="9">
        <f t="shared" si="4"/>
        <v>6671.73</v>
      </c>
      <c r="L172" s="9">
        <f t="shared" si="5"/>
        <v>28328.27</v>
      </c>
      <c r="M172" s="32" t="s">
        <v>201</v>
      </c>
    </row>
    <row r="173" spans="1:13" s="125" customFormat="1" ht="19.5" customHeight="1" x14ac:dyDescent="0.25">
      <c r="A173" s="102">
        <v>165</v>
      </c>
      <c r="B173" s="123" t="s">
        <v>1264</v>
      </c>
      <c r="C173" s="17" t="s">
        <v>1190</v>
      </c>
      <c r="D173" s="17" t="s">
        <v>761</v>
      </c>
      <c r="E173" s="17" t="s">
        <v>554</v>
      </c>
      <c r="F173" s="9">
        <v>8400</v>
      </c>
      <c r="G173" s="9">
        <v>241.08</v>
      </c>
      <c r="H173" s="9">
        <v>255.36</v>
      </c>
      <c r="I173" s="9">
        <v>0</v>
      </c>
      <c r="J173" s="9">
        <v>25</v>
      </c>
      <c r="K173" s="9">
        <f t="shared" si="4"/>
        <v>521.44000000000005</v>
      </c>
      <c r="L173" s="9">
        <f t="shared" si="5"/>
        <v>7878.5599999999995</v>
      </c>
      <c r="M173" s="124" t="s">
        <v>201</v>
      </c>
    </row>
    <row r="174" spans="1:13" s="125" customFormat="1" ht="19.5" customHeight="1" x14ac:dyDescent="0.25">
      <c r="A174" s="102">
        <v>166</v>
      </c>
      <c r="B174" s="125" t="s">
        <v>1263</v>
      </c>
      <c r="C174" s="17" t="s">
        <v>1190</v>
      </c>
      <c r="D174" s="17" t="s">
        <v>753</v>
      </c>
      <c r="E174" s="17" t="s">
        <v>554</v>
      </c>
      <c r="F174" s="9">
        <v>42000</v>
      </c>
      <c r="G174" s="9">
        <v>1205.4000000000001</v>
      </c>
      <c r="H174" s="9">
        <v>1276.8</v>
      </c>
      <c r="I174" s="9">
        <v>0</v>
      </c>
      <c r="J174" s="9">
        <v>125</v>
      </c>
      <c r="K174" s="9">
        <f t="shared" si="4"/>
        <v>2607.1999999999998</v>
      </c>
      <c r="L174" s="9">
        <f t="shared" si="5"/>
        <v>39392.800000000003</v>
      </c>
      <c r="M174" s="124" t="s">
        <v>201</v>
      </c>
    </row>
    <row r="175" spans="1:13" ht="19.5" customHeight="1" x14ac:dyDescent="0.25">
      <c r="A175" s="102">
        <v>167</v>
      </c>
      <c r="B175" s="2" t="s">
        <v>316</v>
      </c>
      <c r="C175" s="17" t="s">
        <v>1190</v>
      </c>
      <c r="D175" s="17" t="s">
        <v>753</v>
      </c>
      <c r="E175" s="17" t="s">
        <v>554</v>
      </c>
      <c r="F175" s="9">
        <v>35000</v>
      </c>
      <c r="G175" s="9">
        <v>1004.5</v>
      </c>
      <c r="H175" s="9">
        <v>1064</v>
      </c>
      <c r="I175" s="9">
        <v>0</v>
      </c>
      <c r="J175" s="9">
        <v>7934.32</v>
      </c>
      <c r="K175" s="9">
        <f t="shared" si="4"/>
        <v>10002.82</v>
      </c>
      <c r="L175" s="9">
        <f t="shared" si="5"/>
        <v>24997.18</v>
      </c>
      <c r="M175" s="32" t="s">
        <v>201</v>
      </c>
    </row>
    <row r="176" spans="1:13" ht="19.5" customHeight="1" x14ac:dyDescent="0.25">
      <c r="A176" s="102">
        <v>168</v>
      </c>
      <c r="B176" s="2" t="s">
        <v>800</v>
      </c>
      <c r="C176" s="17" t="s">
        <v>1190</v>
      </c>
      <c r="D176" s="17" t="s">
        <v>756</v>
      </c>
      <c r="E176" s="17" t="s">
        <v>554</v>
      </c>
      <c r="F176" s="9">
        <v>42000</v>
      </c>
      <c r="G176" s="9">
        <v>1205.4000000000001</v>
      </c>
      <c r="H176" s="9">
        <v>1276.8</v>
      </c>
      <c r="I176" s="9">
        <v>0</v>
      </c>
      <c r="J176" s="9">
        <v>2125</v>
      </c>
      <c r="K176" s="9">
        <f t="shared" si="4"/>
        <v>4607.2</v>
      </c>
      <c r="L176" s="9">
        <f t="shared" si="5"/>
        <v>37392.800000000003</v>
      </c>
      <c r="M176" s="32" t="s">
        <v>201</v>
      </c>
    </row>
    <row r="177" spans="1:13" ht="19.5" customHeight="1" x14ac:dyDescent="0.25">
      <c r="A177" s="102">
        <v>169</v>
      </c>
      <c r="B177" s="2" t="s">
        <v>1046</v>
      </c>
      <c r="C177" s="17" t="s">
        <v>1190</v>
      </c>
      <c r="D177" s="17" t="s">
        <v>4</v>
      </c>
      <c r="E177" s="17" t="s">
        <v>554</v>
      </c>
      <c r="F177" s="9">
        <v>50000</v>
      </c>
      <c r="G177" s="9">
        <v>1435</v>
      </c>
      <c r="H177" s="9">
        <v>1520</v>
      </c>
      <c r="I177" s="9">
        <v>0</v>
      </c>
      <c r="J177" s="9">
        <v>4923.92</v>
      </c>
      <c r="K177" s="9">
        <f t="shared" si="4"/>
        <v>7878.92</v>
      </c>
      <c r="L177" s="9">
        <f t="shared" si="5"/>
        <v>42121.08</v>
      </c>
      <c r="M177" s="32" t="s">
        <v>201</v>
      </c>
    </row>
    <row r="178" spans="1:13" ht="19.5" customHeight="1" x14ac:dyDescent="0.25">
      <c r="A178" s="102">
        <v>170</v>
      </c>
      <c r="B178" s="2" t="s">
        <v>322</v>
      </c>
      <c r="C178" s="17" t="s">
        <v>1190</v>
      </c>
      <c r="D178" s="17" t="s">
        <v>776</v>
      </c>
      <c r="E178" s="17" t="s">
        <v>554</v>
      </c>
      <c r="F178" s="9">
        <v>42000</v>
      </c>
      <c r="G178" s="9">
        <v>1205.4000000000001</v>
      </c>
      <c r="H178" s="9">
        <v>1276.8</v>
      </c>
      <c r="I178" s="9">
        <v>0</v>
      </c>
      <c r="J178" s="9">
        <v>7970.1100000000006</v>
      </c>
      <c r="K178" s="9">
        <f t="shared" si="4"/>
        <v>10452.310000000001</v>
      </c>
      <c r="L178" s="9">
        <f t="shared" si="5"/>
        <v>31547.69</v>
      </c>
      <c r="M178" s="32" t="s">
        <v>200</v>
      </c>
    </row>
    <row r="179" spans="1:13" ht="19.5" customHeight="1" x14ac:dyDescent="0.25">
      <c r="A179" s="102">
        <v>171</v>
      </c>
      <c r="B179" s="2" t="s">
        <v>450</v>
      </c>
      <c r="C179" s="17" t="s">
        <v>1190</v>
      </c>
      <c r="D179" s="17" t="s">
        <v>757</v>
      </c>
      <c r="E179" s="17" t="s">
        <v>554</v>
      </c>
      <c r="F179" s="9">
        <v>42000</v>
      </c>
      <c r="G179" s="9">
        <v>1205.4000000000001</v>
      </c>
      <c r="H179" s="9">
        <v>1276.8</v>
      </c>
      <c r="I179" s="9">
        <v>0</v>
      </c>
      <c r="J179" s="9">
        <v>25</v>
      </c>
      <c r="K179" s="9">
        <f t="shared" si="4"/>
        <v>2507.1999999999998</v>
      </c>
      <c r="L179" s="9">
        <f t="shared" si="5"/>
        <v>39492.800000000003</v>
      </c>
      <c r="M179" s="32" t="s">
        <v>201</v>
      </c>
    </row>
    <row r="180" spans="1:13" ht="19.5" customHeight="1" x14ac:dyDescent="0.25">
      <c r="A180" s="102">
        <v>172</v>
      </c>
      <c r="B180" s="2" t="s">
        <v>494</v>
      </c>
      <c r="C180" s="17" t="s">
        <v>1190</v>
      </c>
      <c r="D180" s="17" t="s">
        <v>792</v>
      </c>
      <c r="E180" s="17" t="s">
        <v>554</v>
      </c>
      <c r="F180" s="9">
        <v>42000</v>
      </c>
      <c r="G180" s="9">
        <v>1205.4000000000001</v>
      </c>
      <c r="H180" s="9">
        <v>1276.8</v>
      </c>
      <c r="I180" s="9">
        <v>0</v>
      </c>
      <c r="J180" s="9">
        <v>13180.78</v>
      </c>
      <c r="K180" s="9">
        <f t="shared" si="4"/>
        <v>15662.98</v>
      </c>
      <c r="L180" s="9">
        <f t="shared" si="5"/>
        <v>26337.02</v>
      </c>
      <c r="M180" s="32" t="s">
        <v>200</v>
      </c>
    </row>
    <row r="181" spans="1:13" ht="19.5" customHeight="1" x14ac:dyDescent="0.25">
      <c r="A181" s="102">
        <v>173</v>
      </c>
      <c r="B181" s="2" t="s">
        <v>451</v>
      </c>
      <c r="C181" s="17" t="s">
        <v>1190</v>
      </c>
      <c r="D181" s="17" t="s">
        <v>764</v>
      </c>
      <c r="E181" s="17" t="s">
        <v>554</v>
      </c>
      <c r="F181" s="9">
        <v>42000</v>
      </c>
      <c r="G181" s="9">
        <v>1205.4000000000001</v>
      </c>
      <c r="H181" s="9">
        <v>1276.8</v>
      </c>
      <c r="I181" s="9">
        <v>0</v>
      </c>
      <c r="J181" s="9">
        <v>21144.82</v>
      </c>
      <c r="K181" s="9">
        <f t="shared" si="4"/>
        <v>23627.02</v>
      </c>
      <c r="L181" s="9">
        <f t="shared" si="5"/>
        <v>18372.98</v>
      </c>
      <c r="M181" s="32" t="s">
        <v>201</v>
      </c>
    </row>
    <row r="182" spans="1:13" ht="19.5" customHeight="1" x14ac:dyDescent="0.25">
      <c r="A182" s="102">
        <v>174</v>
      </c>
      <c r="B182" s="2" t="s">
        <v>360</v>
      </c>
      <c r="C182" s="17" t="s">
        <v>1190</v>
      </c>
      <c r="D182" s="17" t="s">
        <v>783</v>
      </c>
      <c r="E182" s="17" t="s">
        <v>554</v>
      </c>
      <c r="F182" s="9">
        <v>42000</v>
      </c>
      <c r="G182" s="9">
        <v>1205.4000000000001</v>
      </c>
      <c r="H182" s="9">
        <v>1276.8</v>
      </c>
      <c r="I182" s="9">
        <v>0</v>
      </c>
      <c r="J182" s="9">
        <v>25</v>
      </c>
      <c r="K182" s="9">
        <f t="shared" si="4"/>
        <v>2507.1999999999998</v>
      </c>
      <c r="L182" s="9">
        <f t="shared" si="5"/>
        <v>39492.800000000003</v>
      </c>
      <c r="M182" s="32" t="s">
        <v>200</v>
      </c>
    </row>
    <row r="183" spans="1:13" ht="19.5" customHeight="1" x14ac:dyDescent="0.25">
      <c r="A183" s="102">
        <v>175</v>
      </c>
      <c r="B183" s="2" t="s">
        <v>44</v>
      </c>
      <c r="C183" s="17" t="s">
        <v>1190</v>
      </c>
      <c r="D183" s="17" t="s">
        <v>776</v>
      </c>
      <c r="E183" s="17" t="s">
        <v>554</v>
      </c>
      <c r="F183" s="9">
        <v>42000</v>
      </c>
      <c r="G183" s="9">
        <v>1205.4000000000001</v>
      </c>
      <c r="H183" s="9">
        <v>1276.8</v>
      </c>
      <c r="I183" s="9">
        <v>0</v>
      </c>
      <c r="J183" s="9">
        <v>6425</v>
      </c>
      <c r="K183" s="9">
        <f t="shared" si="4"/>
        <v>8907.2000000000007</v>
      </c>
      <c r="L183" s="9">
        <f t="shared" si="5"/>
        <v>33092.800000000003</v>
      </c>
      <c r="M183" s="32" t="s">
        <v>201</v>
      </c>
    </row>
    <row r="184" spans="1:13" ht="19.5" customHeight="1" x14ac:dyDescent="0.25">
      <c r="A184" s="102">
        <v>176</v>
      </c>
      <c r="B184" s="2" t="s">
        <v>343</v>
      </c>
      <c r="C184" s="17" t="s">
        <v>1190</v>
      </c>
      <c r="D184" s="17" t="s">
        <v>753</v>
      </c>
      <c r="E184" s="17" t="s">
        <v>554</v>
      </c>
      <c r="F184" s="9">
        <v>42000</v>
      </c>
      <c r="G184" s="9">
        <v>1205.4000000000001</v>
      </c>
      <c r="H184" s="9">
        <v>1276.8</v>
      </c>
      <c r="I184" s="9">
        <v>0</v>
      </c>
      <c r="J184" s="9">
        <v>25</v>
      </c>
      <c r="K184" s="9">
        <f t="shared" si="4"/>
        <v>2507.1999999999998</v>
      </c>
      <c r="L184" s="9">
        <f t="shared" si="5"/>
        <v>39492.800000000003</v>
      </c>
      <c r="M184" s="32" t="s">
        <v>200</v>
      </c>
    </row>
    <row r="185" spans="1:13" ht="19.5" customHeight="1" x14ac:dyDescent="0.25">
      <c r="A185" s="102">
        <v>177</v>
      </c>
      <c r="B185" s="2" t="s">
        <v>344</v>
      </c>
      <c r="C185" s="17" t="s">
        <v>1190</v>
      </c>
      <c r="D185" s="17" t="s">
        <v>756</v>
      </c>
      <c r="E185" s="17" t="s">
        <v>554</v>
      </c>
      <c r="F185" s="9">
        <v>42000</v>
      </c>
      <c r="G185" s="9">
        <v>1205.4000000000001</v>
      </c>
      <c r="H185" s="9">
        <v>1276.8</v>
      </c>
      <c r="I185" s="9">
        <v>0</v>
      </c>
      <c r="J185" s="9">
        <v>12205</v>
      </c>
      <c r="K185" s="9">
        <f t="shared" si="4"/>
        <v>14687.2</v>
      </c>
      <c r="L185" s="9">
        <f t="shared" si="5"/>
        <v>27312.799999999999</v>
      </c>
      <c r="M185" s="32" t="s">
        <v>201</v>
      </c>
    </row>
    <row r="186" spans="1:13" ht="19.5" customHeight="1" x14ac:dyDescent="0.25">
      <c r="A186" s="102">
        <v>178</v>
      </c>
      <c r="B186" t="s">
        <v>38</v>
      </c>
      <c r="C186" s="17" t="s">
        <v>1190</v>
      </c>
      <c r="D186" s="17" t="s">
        <v>761</v>
      </c>
      <c r="E186" s="17" t="s">
        <v>554</v>
      </c>
      <c r="F186" s="9">
        <v>50000</v>
      </c>
      <c r="G186" s="9">
        <v>1435</v>
      </c>
      <c r="H186" s="9">
        <v>1520</v>
      </c>
      <c r="I186" s="9">
        <v>0</v>
      </c>
      <c r="J186" s="9">
        <v>1625</v>
      </c>
      <c r="K186" s="9">
        <f t="shared" si="4"/>
        <v>4580</v>
      </c>
      <c r="L186" s="9">
        <f t="shared" si="5"/>
        <v>45420</v>
      </c>
      <c r="M186" s="32" t="s">
        <v>201</v>
      </c>
    </row>
    <row r="187" spans="1:13" ht="19.5" customHeight="1" x14ac:dyDescent="0.25">
      <c r="A187" s="102">
        <v>179</v>
      </c>
      <c r="B187" s="2" t="s">
        <v>23</v>
      </c>
      <c r="C187" s="17" t="s">
        <v>1190</v>
      </c>
      <c r="D187" s="17" t="s">
        <v>4</v>
      </c>
      <c r="E187" s="17" t="s">
        <v>554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2275</v>
      </c>
      <c r="K187" s="9">
        <f t="shared" si="4"/>
        <v>5482.12</v>
      </c>
      <c r="L187" s="9">
        <f t="shared" si="5"/>
        <v>36517.879999999997</v>
      </c>
      <c r="M187" s="32" t="s">
        <v>201</v>
      </c>
    </row>
    <row r="188" spans="1:13" ht="19.5" customHeight="1" x14ac:dyDescent="0.25">
      <c r="A188" s="102">
        <v>180</v>
      </c>
      <c r="B188" s="2" t="s">
        <v>349</v>
      </c>
      <c r="C188" s="17" t="s">
        <v>1190</v>
      </c>
      <c r="D188" s="17" t="s">
        <v>111</v>
      </c>
      <c r="E188" s="17" t="s">
        <v>554</v>
      </c>
      <c r="F188" s="9">
        <v>42000</v>
      </c>
      <c r="G188" s="9">
        <v>1205.4000000000001</v>
      </c>
      <c r="H188" s="9">
        <v>1276.8</v>
      </c>
      <c r="I188" s="9">
        <v>0</v>
      </c>
      <c r="J188" s="9">
        <v>6602.83</v>
      </c>
      <c r="K188" s="9">
        <f t="shared" si="4"/>
        <v>9085.0299999999988</v>
      </c>
      <c r="L188" s="9">
        <f t="shared" si="5"/>
        <v>32914.97</v>
      </c>
      <c r="M188" s="32" t="s">
        <v>201</v>
      </c>
    </row>
    <row r="189" spans="1:13" ht="19.5" customHeight="1" x14ac:dyDescent="0.25">
      <c r="A189" s="102">
        <v>181</v>
      </c>
      <c r="B189" s="2" t="s">
        <v>434</v>
      </c>
      <c r="C189" s="17" t="s">
        <v>1190</v>
      </c>
      <c r="D189" s="17" t="s">
        <v>753</v>
      </c>
      <c r="E189" s="17" t="s">
        <v>554</v>
      </c>
      <c r="F189" s="9">
        <v>42000</v>
      </c>
      <c r="G189" s="9">
        <v>1205.4000000000001</v>
      </c>
      <c r="H189" s="9">
        <v>1276.8</v>
      </c>
      <c r="I189" s="9">
        <v>0</v>
      </c>
      <c r="J189" s="9">
        <v>13349.66</v>
      </c>
      <c r="K189" s="9">
        <f t="shared" si="4"/>
        <v>15831.86</v>
      </c>
      <c r="L189" s="9">
        <f t="shared" si="5"/>
        <v>26168.14</v>
      </c>
      <c r="M189" s="32" t="s">
        <v>200</v>
      </c>
    </row>
    <row r="190" spans="1:13" ht="19.5" customHeight="1" x14ac:dyDescent="0.25">
      <c r="A190" s="102">
        <v>182</v>
      </c>
      <c r="B190" s="2" t="s">
        <v>18</v>
      </c>
      <c r="C190" s="17" t="s">
        <v>1190</v>
      </c>
      <c r="D190" s="17" t="s">
        <v>4</v>
      </c>
      <c r="E190" s="17" t="s">
        <v>554</v>
      </c>
      <c r="F190" s="9">
        <v>40000</v>
      </c>
      <c r="G190" s="9">
        <v>1148</v>
      </c>
      <c r="H190" s="9">
        <v>1216</v>
      </c>
      <c r="I190" s="9">
        <v>0</v>
      </c>
      <c r="J190" s="9">
        <v>25</v>
      </c>
      <c r="K190" s="9">
        <f t="shared" si="4"/>
        <v>2389</v>
      </c>
      <c r="L190" s="9">
        <f t="shared" si="5"/>
        <v>37611</v>
      </c>
      <c r="M190" s="32" t="s">
        <v>200</v>
      </c>
    </row>
    <row r="191" spans="1:13" ht="19.5" customHeight="1" x14ac:dyDescent="0.25">
      <c r="A191" s="102">
        <v>183</v>
      </c>
      <c r="B191" s="2" t="s">
        <v>17</v>
      </c>
      <c r="C191" s="17" t="s">
        <v>1190</v>
      </c>
      <c r="D191" s="17" t="s">
        <v>763</v>
      </c>
      <c r="E191" s="17" t="s">
        <v>554</v>
      </c>
      <c r="F191" s="9">
        <v>42000</v>
      </c>
      <c r="G191" s="9">
        <v>1205.4000000000001</v>
      </c>
      <c r="H191" s="9">
        <v>1276.8</v>
      </c>
      <c r="I191" s="9">
        <v>0</v>
      </c>
      <c r="J191" s="9">
        <v>3425</v>
      </c>
      <c r="K191" s="9">
        <f t="shared" si="4"/>
        <v>5907.2</v>
      </c>
      <c r="L191" s="9">
        <f t="shared" si="5"/>
        <v>36092.800000000003</v>
      </c>
      <c r="M191" s="32" t="s">
        <v>201</v>
      </c>
    </row>
    <row r="192" spans="1:13" ht="19.5" customHeight="1" x14ac:dyDescent="0.25">
      <c r="A192" s="102">
        <v>184</v>
      </c>
      <c r="B192" s="2" t="s">
        <v>350</v>
      </c>
      <c r="C192" s="17" t="s">
        <v>1190</v>
      </c>
      <c r="D192" s="17" t="s">
        <v>777</v>
      </c>
      <c r="E192" s="17" t="s">
        <v>554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25</v>
      </c>
      <c r="K192" s="9">
        <f t="shared" si="4"/>
        <v>3232.12</v>
      </c>
      <c r="L192" s="9">
        <f t="shared" si="5"/>
        <v>38767.879999999997</v>
      </c>
      <c r="M192" s="32" t="s">
        <v>201</v>
      </c>
    </row>
    <row r="193" spans="1:13" ht="19.5" customHeight="1" x14ac:dyDescent="0.25">
      <c r="A193" s="102">
        <v>185</v>
      </c>
      <c r="B193" s="2" t="s">
        <v>297</v>
      </c>
      <c r="C193" s="17" t="s">
        <v>1190</v>
      </c>
      <c r="D193" s="17" t="s">
        <v>672</v>
      </c>
      <c r="E193" s="17" t="s">
        <v>554</v>
      </c>
      <c r="F193" s="9">
        <v>42000</v>
      </c>
      <c r="G193" s="9">
        <v>1205.4000000000001</v>
      </c>
      <c r="H193" s="9">
        <v>1276.8</v>
      </c>
      <c r="I193" s="9">
        <v>0</v>
      </c>
      <c r="J193" s="9">
        <v>10105.380000000001</v>
      </c>
      <c r="K193" s="9">
        <f t="shared" si="4"/>
        <v>12587.580000000002</v>
      </c>
      <c r="L193" s="9">
        <f t="shared" si="5"/>
        <v>29412.42</v>
      </c>
      <c r="M193" s="32" t="s">
        <v>201</v>
      </c>
    </row>
    <row r="194" spans="1:13" ht="19.5" customHeight="1" x14ac:dyDescent="0.25">
      <c r="A194" s="102">
        <v>186</v>
      </c>
      <c r="B194" s="2" t="s">
        <v>327</v>
      </c>
      <c r="C194" s="17" t="s">
        <v>1190</v>
      </c>
      <c r="D194" s="17" t="s">
        <v>761</v>
      </c>
      <c r="E194" s="17" t="s">
        <v>554</v>
      </c>
      <c r="F194" s="9">
        <v>50000</v>
      </c>
      <c r="G194" s="9">
        <v>1435</v>
      </c>
      <c r="H194" s="9">
        <v>1520</v>
      </c>
      <c r="I194" s="9">
        <v>1854</v>
      </c>
      <c r="J194" s="9">
        <v>9025</v>
      </c>
      <c r="K194" s="9">
        <f t="shared" si="4"/>
        <v>13834</v>
      </c>
      <c r="L194" s="9">
        <f t="shared" si="5"/>
        <v>36166</v>
      </c>
      <c r="M194" s="32" t="s">
        <v>201</v>
      </c>
    </row>
    <row r="195" spans="1:13" ht="19.5" customHeight="1" x14ac:dyDescent="0.25">
      <c r="A195" s="102">
        <v>187</v>
      </c>
      <c r="B195" s="2" t="s">
        <v>90</v>
      </c>
      <c r="C195" s="17" t="s">
        <v>1190</v>
      </c>
      <c r="D195" s="17" t="s">
        <v>776</v>
      </c>
      <c r="E195" s="17" t="s">
        <v>554</v>
      </c>
      <c r="F195" s="9">
        <v>32500</v>
      </c>
      <c r="G195" s="9">
        <v>932.75</v>
      </c>
      <c r="H195" s="9">
        <v>988</v>
      </c>
      <c r="I195" s="9">
        <v>0</v>
      </c>
      <c r="J195" s="9">
        <v>9071.7999999999993</v>
      </c>
      <c r="K195" s="9">
        <f t="shared" si="4"/>
        <v>10992.55</v>
      </c>
      <c r="L195" s="9">
        <f t="shared" si="5"/>
        <v>21507.45</v>
      </c>
      <c r="M195" s="32" t="s">
        <v>201</v>
      </c>
    </row>
    <row r="196" spans="1:13" ht="19.5" customHeight="1" x14ac:dyDescent="0.25">
      <c r="A196" s="102">
        <v>188</v>
      </c>
      <c r="B196" s="2" t="s">
        <v>52</v>
      </c>
      <c r="C196" s="17" t="s">
        <v>1190</v>
      </c>
      <c r="D196" s="17" t="s">
        <v>747</v>
      </c>
      <c r="E196" s="17" t="s">
        <v>554</v>
      </c>
      <c r="F196" s="9">
        <v>42000</v>
      </c>
      <c r="G196" s="9">
        <v>1205.4000000000001</v>
      </c>
      <c r="H196" s="9">
        <v>1276.8</v>
      </c>
      <c r="I196" s="9">
        <v>0</v>
      </c>
      <c r="J196" s="9">
        <v>10033.89</v>
      </c>
      <c r="K196" s="9">
        <f t="shared" si="4"/>
        <v>12516.09</v>
      </c>
      <c r="L196" s="9">
        <f t="shared" si="5"/>
        <v>29483.91</v>
      </c>
      <c r="M196" s="32" t="s">
        <v>201</v>
      </c>
    </row>
    <row r="197" spans="1:13" ht="19.5" customHeight="1" x14ac:dyDescent="0.25">
      <c r="A197" s="102">
        <v>189</v>
      </c>
      <c r="B197" s="2" t="s">
        <v>585</v>
      </c>
      <c r="C197" s="17" t="s">
        <v>1190</v>
      </c>
      <c r="D197" s="17" t="s">
        <v>776</v>
      </c>
      <c r="E197" s="17" t="s">
        <v>554</v>
      </c>
      <c r="F197" s="9">
        <v>35000</v>
      </c>
      <c r="G197" s="9">
        <v>1004.5</v>
      </c>
      <c r="H197" s="9">
        <v>1064</v>
      </c>
      <c r="I197" s="9">
        <v>0</v>
      </c>
      <c r="J197" s="9">
        <v>3963.42</v>
      </c>
      <c r="K197" s="9">
        <f t="shared" si="4"/>
        <v>6031.92</v>
      </c>
      <c r="L197" s="9">
        <f t="shared" si="5"/>
        <v>28968.080000000002</v>
      </c>
      <c r="M197" s="32" t="s">
        <v>201</v>
      </c>
    </row>
    <row r="198" spans="1:13" ht="19.5" customHeight="1" x14ac:dyDescent="0.25">
      <c r="A198" s="102">
        <v>190</v>
      </c>
      <c r="B198" s="2" t="s">
        <v>70</v>
      </c>
      <c r="C198" s="17" t="s">
        <v>1190</v>
      </c>
      <c r="D198" s="17" t="s">
        <v>789</v>
      </c>
      <c r="E198" s="17" t="s">
        <v>554</v>
      </c>
      <c r="F198" s="9">
        <v>42000</v>
      </c>
      <c r="G198" s="9">
        <v>1205.4000000000001</v>
      </c>
      <c r="H198" s="9">
        <v>1276.8</v>
      </c>
      <c r="I198" s="9">
        <v>0</v>
      </c>
      <c r="J198" s="9">
        <v>6856.14</v>
      </c>
      <c r="K198" s="9">
        <f t="shared" si="4"/>
        <v>9338.34</v>
      </c>
      <c r="L198" s="9">
        <f t="shared" si="5"/>
        <v>32661.66</v>
      </c>
      <c r="M198" s="32" t="s">
        <v>200</v>
      </c>
    </row>
    <row r="199" spans="1:13" ht="19.5" customHeight="1" x14ac:dyDescent="0.25">
      <c r="A199" s="102">
        <v>191</v>
      </c>
      <c r="B199" s="2" t="s">
        <v>345</v>
      </c>
      <c r="C199" s="17" t="s">
        <v>1190</v>
      </c>
      <c r="D199" s="17" t="s">
        <v>793</v>
      </c>
      <c r="E199" s="17" t="s">
        <v>554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13255.09</v>
      </c>
      <c r="K199" s="9">
        <f t="shared" si="4"/>
        <v>16462.21</v>
      </c>
      <c r="L199" s="9">
        <f t="shared" si="5"/>
        <v>25537.79</v>
      </c>
      <c r="M199" s="32" t="s">
        <v>201</v>
      </c>
    </row>
    <row r="200" spans="1:13" ht="19.5" customHeight="1" x14ac:dyDescent="0.25">
      <c r="A200" s="102">
        <v>192</v>
      </c>
      <c r="B200" s="2" t="s">
        <v>30</v>
      </c>
      <c r="C200" s="17" t="s">
        <v>1190</v>
      </c>
      <c r="D200" s="17" t="s">
        <v>785</v>
      </c>
      <c r="E200" s="17" t="s">
        <v>554</v>
      </c>
      <c r="F200" s="9">
        <v>32500</v>
      </c>
      <c r="G200" s="9">
        <v>932.75</v>
      </c>
      <c r="H200" s="9">
        <v>988</v>
      </c>
      <c r="I200" s="9">
        <v>0</v>
      </c>
      <c r="J200" s="9">
        <v>8296.7900000000009</v>
      </c>
      <c r="K200" s="9">
        <f t="shared" si="4"/>
        <v>10217.540000000001</v>
      </c>
      <c r="L200" s="9">
        <f t="shared" si="5"/>
        <v>22282.46</v>
      </c>
      <c r="M200" s="32" t="s">
        <v>200</v>
      </c>
    </row>
    <row r="201" spans="1:13" ht="19.5" customHeight="1" x14ac:dyDescent="0.25">
      <c r="A201" s="102">
        <v>193</v>
      </c>
      <c r="B201" s="2" t="s">
        <v>348</v>
      </c>
      <c r="C201" s="17" t="s">
        <v>1190</v>
      </c>
      <c r="D201" s="17" t="s">
        <v>759</v>
      </c>
      <c r="E201" s="17" t="s">
        <v>554</v>
      </c>
      <c r="F201" s="9">
        <v>42000</v>
      </c>
      <c r="G201" s="9">
        <v>1205.4000000000001</v>
      </c>
      <c r="H201" s="9">
        <v>1276.8</v>
      </c>
      <c r="I201" s="9">
        <v>0</v>
      </c>
      <c r="J201" s="9">
        <v>14320.279999999999</v>
      </c>
      <c r="K201" s="9">
        <f t="shared" si="4"/>
        <v>16802.48</v>
      </c>
      <c r="L201" s="9">
        <f t="shared" si="5"/>
        <v>25197.52</v>
      </c>
      <c r="M201" s="32" t="s">
        <v>201</v>
      </c>
    </row>
    <row r="202" spans="1:13" ht="19.5" customHeight="1" x14ac:dyDescent="0.25">
      <c r="A202" s="102">
        <v>194</v>
      </c>
      <c r="B202" s="2" t="s">
        <v>1293</v>
      </c>
      <c r="C202" s="17" t="s">
        <v>1190</v>
      </c>
      <c r="D202" s="17" t="s">
        <v>759</v>
      </c>
      <c r="E202" s="17" t="s">
        <v>554</v>
      </c>
      <c r="F202" s="9">
        <v>42000</v>
      </c>
      <c r="G202" s="9">
        <v>1205.4000000000001</v>
      </c>
      <c r="H202" s="9">
        <v>1276.8</v>
      </c>
      <c r="I202" s="9">
        <v>724.92</v>
      </c>
      <c r="J202" s="9">
        <v>16925</v>
      </c>
      <c r="K202" s="9">
        <f t="shared" ref="K202:K265" si="6">+G202+H202+I202+J202</f>
        <v>20132.12</v>
      </c>
      <c r="L202" s="9">
        <f t="shared" ref="L202:L265" si="7">+F202-K202</f>
        <v>21867.88</v>
      </c>
      <c r="M202" s="32" t="s">
        <v>201</v>
      </c>
    </row>
    <row r="203" spans="1:13" ht="19.5" customHeight="1" x14ac:dyDescent="0.25">
      <c r="A203" s="102">
        <v>195</v>
      </c>
      <c r="B203" s="2" t="s">
        <v>1320</v>
      </c>
      <c r="C203" s="17" t="s">
        <v>1190</v>
      </c>
      <c r="D203" s="17" t="s">
        <v>759</v>
      </c>
      <c r="E203" s="17" t="s">
        <v>554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1385</v>
      </c>
      <c r="K203" s="9">
        <f t="shared" si="6"/>
        <v>4592.12</v>
      </c>
      <c r="L203" s="9">
        <f t="shared" si="7"/>
        <v>37407.879999999997</v>
      </c>
      <c r="M203" s="32" t="s">
        <v>201</v>
      </c>
    </row>
    <row r="204" spans="1:13" ht="19.5" customHeight="1" x14ac:dyDescent="0.25">
      <c r="A204" s="102">
        <v>196</v>
      </c>
      <c r="B204" s="2" t="s">
        <v>1321</v>
      </c>
      <c r="C204" s="17" t="s">
        <v>1190</v>
      </c>
      <c r="D204" s="17" t="s">
        <v>4</v>
      </c>
      <c r="E204" s="17" t="s">
        <v>554</v>
      </c>
      <c r="F204" s="9">
        <v>50000</v>
      </c>
      <c r="G204" s="9">
        <v>1435</v>
      </c>
      <c r="H204" s="9">
        <v>1520</v>
      </c>
      <c r="I204" s="9">
        <v>1854</v>
      </c>
      <c r="J204" s="9">
        <v>8334.56</v>
      </c>
      <c r="K204" s="9">
        <f t="shared" si="6"/>
        <v>13143.56</v>
      </c>
      <c r="L204" s="9">
        <f t="shared" si="7"/>
        <v>36856.44</v>
      </c>
      <c r="M204" s="32" t="s">
        <v>201</v>
      </c>
    </row>
    <row r="205" spans="1:13" ht="19.5" customHeight="1" x14ac:dyDescent="0.25">
      <c r="A205" s="102">
        <v>197</v>
      </c>
      <c r="B205" s="2" t="s">
        <v>1324</v>
      </c>
      <c r="C205" s="17" t="s">
        <v>1190</v>
      </c>
      <c r="D205" s="17" t="s">
        <v>753</v>
      </c>
      <c r="E205" s="17" t="s">
        <v>554</v>
      </c>
      <c r="F205" s="9">
        <v>50000</v>
      </c>
      <c r="G205" s="9">
        <v>1435</v>
      </c>
      <c r="H205" s="9">
        <v>1520</v>
      </c>
      <c r="I205" s="9">
        <v>1854</v>
      </c>
      <c r="J205" s="9">
        <v>125</v>
      </c>
      <c r="K205" s="9">
        <f t="shared" si="6"/>
        <v>4934</v>
      </c>
      <c r="L205" s="9">
        <f t="shared" si="7"/>
        <v>45066</v>
      </c>
      <c r="M205" s="32" t="s">
        <v>201</v>
      </c>
    </row>
    <row r="206" spans="1:13" ht="19.5" customHeight="1" x14ac:dyDescent="0.25">
      <c r="A206" s="102">
        <v>198</v>
      </c>
      <c r="B206" s="2" t="s">
        <v>1394</v>
      </c>
      <c r="C206" s="17" t="s">
        <v>1190</v>
      </c>
      <c r="D206" s="17" t="s">
        <v>788</v>
      </c>
      <c r="E206" s="17" t="s">
        <v>554</v>
      </c>
      <c r="F206" s="9">
        <v>42000</v>
      </c>
      <c r="G206" s="9">
        <v>1205.4000000000001</v>
      </c>
      <c r="H206" s="9">
        <v>1276.8</v>
      </c>
      <c r="I206" s="9">
        <v>0</v>
      </c>
      <c r="J206" s="9">
        <v>6325</v>
      </c>
      <c r="K206" s="9">
        <f t="shared" si="6"/>
        <v>8807.2000000000007</v>
      </c>
      <c r="L206" s="9">
        <f t="shared" si="7"/>
        <v>33192.800000000003</v>
      </c>
      <c r="M206" s="32" t="s">
        <v>201</v>
      </c>
    </row>
    <row r="207" spans="1:13" ht="19.5" customHeight="1" x14ac:dyDescent="0.25">
      <c r="A207" s="102">
        <v>199</v>
      </c>
      <c r="B207" s="2" t="s">
        <v>1118</v>
      </c>
      <c r="C207" s="17" t="s">
        <v>1191</v>
      </c>
      <c r="D207" s="17" t="s">
        <v>756</v>
      </c>
      <c r="E207" s="17" t="s">
        <v>554</v>
      </c>
      <c r="F207" s="9">
        <v>42000</v>
      </c>
      <c r="G207" s="9">
        <v>1205.4000000000001</v>
      </c>
      <c r="H207" s="9">
        <v>1276.8</v>
      </c>
      <c r="I207" s="9">
        <v>0</v>
      </c>
      <c r="J207" s="9">
        <v>25</v>
      </c>
      <c r="K207" s="9">
        <f t="shared" si="6"/>
        <v>2507.1999999999998</v>
      </c>
      <c r="L207" s="9">
        <f t="shared" si="7"/>
        <v>39492.800000000003</v>
      </c>
      <c r="M207" s="32" t="s">
        <v>200</v>
      </c>
    </row>
    <row r="208" spans="1:13" ht="19.5" customHeight="1" x14ac:dyDescent="0.25">
      <c r="A208" s="102">
        <v>200</v>
      </c>
      <c r="B208" s="2" t="s">
        <v>1119</v>
      </c>
      <c r="C208" s="17" t="s">
        <v>1191</v>
      </c>
      <c r="D208" s="17" t="s">
        <v>756</v>
      </c>
      <c r="E208" s="17" t="s">
        <v>554</v>
      </c>
      <c r="F208" s="9">
        <v>42000</v>
      </c>
      <c r="G208" s="9">
        <v>1205.4000000000001</v>
      </c>
      <c r="H208" s="9">
        <v>1276.8</v>
      </c>
      <c r="I208" s="9">
        <v>0</v>
      </c>
      <c r="J208" s="9">
        <v>25</v>
      </c>
      <c r="K208" s="9">
        <f t="shared" si="6"/>
        <v>2507.1999999999998</v>
      </c>
      <c r="L208" s="9">
        <f t="shared" si="7"/>
        <v>39492.800000000003</v>
      </c>
      <c r="M208" s="32" t="s">
        <v>200</v>
      </c>
    </row>
    <row r="209" spans="1:13" ht="19.5" customHeight="1" x14ac:dyDescent="0.25">
      <c r="A209" s="102">
        <v>201</v>
      </c>
      <c r="B209" s="2" t="s">
        <v>1120</v>
      </c>
      <c r="C209" s="17" t="s">
        <v>1191</v>
      </c>
      <c r="D209" s="17" t="s">
        <v>756</v>
      </c>
      <c r="E209" s="17" t="s">
        <v>554</v>
      </c>
      <c r="F209" s="9">
        <v>45000</v>
      </c>
      <c r="G209" s="9">
        <v>1291.5</v>
      </c>
      <c r="H209" s="9">
        <v>1368</v>
      </c>
      <c r="I209" s="9">
        <v>0</v>
      </c>
      <c r="J209" s="9">
        <v>6444.78</v>
      </c>
      <c r="K209" s="9">
        <f t="shared" si="6"/>
        <v>9104.2799999999988</v>
      </c>
      <c r="L209" s="9">
        <f t="shared" si="7"/>
        <v>35895.72</v>
      </c>
      <c r="M209" s="32" t="s">
        <v>200</v>
      </c>
    </row>
    <row r="210" spans="1:13" ht="19.5" customHeight="1" x14ac:dyDescent="0.25">
      <c r="A210" s="102">
        <v>202</v>
      </c>
      <c r="B210" s="2" t="s">
        <v>1222</v>
      </c>
      <c r="C210" s="17" t="s">
        <v>1191</v>
      </c>
      <c r="D210" s="17" t="s">
        <v>756</v>
      </c>
      <c r="E210" s="17" t="s">
        <v>554</v>
      </c>
      <c r="F210" s="9">
        <v>42000</v>
      </c>
      <c r="G210" s="9">
        <v>1205.4000000000001</v>
      </c>
      <c r="H210" s="9">
        <v>1276.8</v>
      </c>
      <c r="I210" s="9">
        <v>0</v>
      </c>
      <c r="J210" s="9">
        <v>25</v>
      </c>
      <c r="K210" s="9">
        <f t="shared" si="6"/>
        <v>2507.1999999999998</v>
      </c>
      <c r="L210" s="9">
        <f t="shared" si="7"/>
        <v>39492.800000000003</v>
      </c>
      <c r="M210" s="32" t="s">
        <v>200</v>
      </c>
    </row>
    <row r="211" spans="1:13" ht="19.5" customHeight="1" x14ac:dyDescent="0.25">
      <c r="A211" s="102">
        <v>203</v>
      </c>
      <c r="B211" s="2" t="s">
        <v>1240</v>
      </c>
      <c r="C211" s="17" t="s">
        <v>1191</v>
      </c>
      <c r="D211" s="17" t="s">
        <v>756</v>
      </c>
      <c r="E211" s="17" t="s">
        <v>554</v>
      </c>
      <c r="F211" s="9">
        <v>45000</v>
      </c>
      <c r="G211" s="9">
        <v>1291.5</v>
      </c>
      <c r="H211" s="9">
        <v>1368</v>
      </c>
      <c r="I211" s="9">
        <v>0</v>
      </c>
      <c r="J211" s="9">
        <v>3744.7799999999997</v>
      </c>
      <c r="K211" s="9">
        <f t="shared" si="6"/>
        <v>6404.28</v>
      </c>
      <c r="L211" s="9">
        <f t="shared" si="7"/>
        <v>38595.72</v>
      </c>
      <c r="M211" s="32" t="s">
        <v>201</v>
      </c>
    </row>
    <row r="212" spans="1:13" ht="19.5" customHeight="1" x14ac:dyDescent="0.25">
      <c r="A212" s="102">
        <v>204</v>
      </c>
      <c r="B212" s="2" t="s">
        <v>491</v>
      </c>
      <c r="C212" s="17" t="s">
        <v>1191</v>
      </c>
      <c r="D212" s="17" t="s">
        <v>756</v>
      </c>
      <c r="E212" s="17" t="s">
        <v>554</v>
      </c>
      <c r="F212" s="9">
        <v>35000</v>
      </c>
      <c r="G212" s="9">
        <v>1004.5</v>
      </c>
      <c r="H212" s="9">
        <v>1064</v>
      </c>
      <c r="I212" s="9">
        <v>0</v>
      </c>
      <c r="J212" s="9">
        <v>4495.8899999999994</v>
      </c>
      <c r="K212" s="9">
        <f t="shared" si="6"/>
        <v>6564.3899999999994</v>
      </c>
      <c r="L212" s="9">
        <f t="shared" si="7"/>
        <v>28435.61</v>
      </c>
      <c r="M212" s="136" t="s">
        <v>201</v>
      </c>
    </row>
    <row r="213" spans="1:13" ht="19.5" customHeight="1" x14ac:dyDescent="0.25">
      <c r="A213" s="102">
        <v>205</v>
      </c>
      <c r="B213" s="2" t="s">
        <v>532</v>
      </c>
      <c r="C213" s="17" t="s">
        <v>1191</v>
      </c>
      <c r="D213" s="17" t="s">
        <v>756</v>
      </c>
      <c r="E213" s="17" t="s">
        <v>554</v>
      </c>
      <c r="F213" s="9">
        <v>35000</v>
      </c>
      <c r="G213" s="9">
        <v>1004.5</v>
      </c>
      <c r="H213" s="9">
        <v>1064</v>
      </c>
      <c r="I213" s="9">
        <v>0</v>
      </c>
      <c r="J213" s="9">
        <v>6387.35</v>
      </c>
      <c r="K213" s="9">
        <f t="shared" si="6"/>
        <v>8455.85</v>
      </c>
      <c r="L213" s="9">
        <f t="shared" si="7"/>
        <v>26544.15</v>
      </c>
      <c r="M213" s="136" t="s">
        <v>200</v>
      </c>
    </row>
    <row r="214" spans="1:13" ht="19.5" customHeight="1" x14ac:dyDescent="0.25">
      <c r="A214" s="102">
        <v>206</v>
      </c>
      <c r="B214" s="2" t="s">
        <v>188</v>
      </c>
      <c r="C214" s="17" t="s">
        <v>1191</v>
      </c>
      <c r="D214" s="17" t="s">
        <v>756</v>
      </c>
      <c r="E214" s="17" t="s">
        <v>554</v>
      </c>
      <c r="F214" s="9">
        <v>35000</v>
      </c>
      <c r="G214" s="9">
        <v>1004.5</v>
      </c>
      <c r="H214" s="9">
        <v>1064</v>
      </c>
      <c r="I214" s="9">
        <v>0</v>
      </c>
      <c r="J214" s="9">
        <v>25</v>
      </c>
      <c r="K214" s="9">
        <f t="shared" si="6"/>
        <v>2093.5</v>
      </c>
      <c r="L214" s="9">
        <f t="shared" si="7"/>
        <v>32906.5</v>
      </c>
      <c r="M214" s="136" t="s">
        <v>200</v>
      </c>
    </row>
    <row r="215" spans="1:13" ht="19.5" customHeight="1" x14ac:dyDescent="0.25">
      <c r="A215" s="102">
        <v>207</v>
      </c>
      <c r="B215" s="2" t="s">
        <v>296</v>
      </c>
      <c r="C215" s="17" t="s">
        <v>1192</v>
      </c>
      <c r="D215" s="17" t="s">
        <v>784</v>
      </c>
      <c r="E215" s="17" t="s">
        <v>554</v>
      </c>
      <c r="F215" s="9">
        <v>42000</v>
      </c>
      <c r="G215" s="9">
        <v>1205.4000000000001</v>
      </c>
      <c r="H215" s="9">
        <v>1276.8</v>
      </c>
      <c r="I215" s="9">
        <v>0</v>
      </c>
      <c r="J215" s="9">
        <v>9193.130000000001</v>
      </c>
      <c r="K215" s="9">
        <f t="shared" si="6"/>
        <v>11675.330000000002</v>
      </c>
      <c r="L215" s="9">
        <f t="shared" si="7"/>
        <v>30324.67</v>
      </c>
      <c r="M215" s="32" t="s">
        <v>200</v>
      </c>
    </row>
    <row r="216" spans="1:13" ht="19.5" customHeight="1" x14ac:dyDescent="0.25">
      <c r="A216" s="102">
        <v>208</v>
      </c>
      <c r="B216" s="2" t="s">
        <v>324</v>
      </c>
      <c r="C216" s="17" t="s">
        <v>1192</v>
      </c>
      <c r="D216" s="17" t="s">
        <v>784</v>
      </c>
      <c r="E216" s="17" t="s">
        <v>554</v>
      </c>
      <c r="F216" s="9">
        <v>42000</v>
      </c>
      <c r="G216" s="9">
        <v>1205.4000000000001</v>
      </c>
      <c r="H216" s="9">
        <v>1276.8</v>
      </c>
      <c r="I216" s="9">
        <v>0</v>
      </c>
      <c r="J216" s="9">
        <v>2645</v>
      </c>
      <c r="K216" s="9">
        <f t="shared" si="6"/>
        <v>5127.2</v>
      </c>
      <c r="L216" s="9">
        <f t="shared" si="7"/>
        <v>36872.800000000003</v>
      </c>
      <c r="M216" s="32" t="s">
        <v>201</v>
      </c>
    </row>
    <row r="217" spans="1:13" ht="19.5" customHeight="1" x14ac:dyDescent="0.25">
      <c r="A217" s="102">
        <v>209</v>
      </c>
      <c r="B217" s="2" t="s">
        <v>331</v>
      </c>
      <c r="C217" s="17" t="s">
        <v>1192</v>
      </c>
      <c r="D217" s="17" t="s">
        <v>784</v>
      </c>
      <c r="E217" s="17" t="s">
        <v>554</v>
      </c>
      <c r="F217" s="9">
        <v>42000</v>
      </c>
      <c r="G217" s="9">
        <v>1205.4000000000001</v>
      </c>
      <c r="H217" s="9">
        <v>1276.8</v>
      </c>
      <c r="I217" s="9">
        <v>0</v>
      </c>
      <c r="J217" s="9">
        <v>1385</v>
      </c>
      <c r="K217" s="9">
        <f t="shared" si="6"/>
        <v>3867.2</v>
      </c>
      <c r="L217" s="9">
        <f t="shared" si="7"/>
        <v>38132.800000000003</v>
      </c>
      <c r="M217" s="32" t="s">
        <v>200</v>
      </c>
    </row>
    <row r="218" spans="1:13" ht="19.5" customHeight="1" x14ac:dyDescent="0.25">
      <c r="A218" s="102">
        <v>210</v>
      </c>
      <c r="B218" s="2" t="s">
        <v>302</v>
      </c>
      <c r="C218" s="17" t="s">
        <v>1192</v>
      </c>
      <c r="D218" s="17" t="s">
        <v>784</v>
      </c>
      <c r="E218" s="17" t="s">
        <v>554</v>
      </c>
      <c r="F218" s="9">
        <v>42000</v>
      </c>
      <c r="G218" s="9">
        <v>1205.4000000000001</v>
      </c>
      <c r="H218" s="9">
        <v>1276.8</v>
      </c>
      <c r="I218" s="9">
        <v>0</v>
      </c>
      <c r="J218" s="9">
        <v>10198.200000000001</v>
      </c>
      <c r="K218" s="9">
        <f t="shared" si="6"/>
        <v>12680.400000000001</v>
      </c>
      <c r="L218" s="9">
        <f t="shared" si="7"/>
        <v>29319.599999999999</v>
      </c>
      <c r="M218" s="32" t="s">
        <v>200</v>
      </c>
    </row>
    <row r="219" spans="1:13" ht="19.5" customHeight="1" x14ac:dyDescent="0.25">
      <c r="A219" s="102">
        <v>211</v>
      </c>
      <c r="B219" s="2" t="s">
        <v>387</v>
      </c>
      <c r="C219" s="17" t="s">
        <v>1192</v>
      </c>
      <c r="D219" s="17" t="s">
        <v>672</v>
      </c>
      <c r="E219" s="17" t="s">
        <v>554</v>
      </c>
      <c r="F219" s="9">
        <v>42000</v>
      </c>
      <c r="G219" s="9">
        <v>1205.4000000000001</v>
      </c>
      <c r="H219" s="9">
        <v>1276.8</v>
      </c>
      <c r="I219" s="9">
        <v>0</v>
      </c>
      <c r="J219" s="9">
        <v>4325</v>
      </c>
      <c r="K219" s="9">
        <f t="shared" si="6"/>
        <v>6807.2</v>
      </c>
      <c r="L219" s="9">
        <f t="shared" si="7"/>
        <v>35192.800000000003</v>
      </c>
      <c r="M219" s="32" t="s">
        <v>200</v>
      </c>
    </row>
    <row r="220" spans="1:13" ht="19.5" customHeight="1" x14ac:dyDescent="0.25">
      <c r="A220" s="102">
        <v>212</v>
      </c>
      <c r="B220" s="2" t="s">
        <v>171</v>
      </c>
      <c r="C220" s="17" t="s">
        <v>1192</v>
      </c>
      <c r="D220" s="17" t="s">
        <v>784</v>
      </c>
      <c r="E220" s="17" t="s">
        <v>554</v>
      </c>
      <c r="F220" s="9">
        <v>42000</v>
      </c>
      <c r="G220" s="9">
        <v>1205.4000000000001</v>
      </c>
      <c r="H220" s="9">
        <v>1276.8</v>
      </c>
      <c r="I220" s="9">
        <v>0</v>
      </c>
      <c r="J220" s="9">
        <v>8064.0099999999993</v>
      </c>
      <c r="K220" s="9">
        <f t="shared" si="6"/>
        <v>10546.21</v>
      </c>
      <c r="L220" s="9">
        <f t="shared" si="7"/>
        <v>31453.79</v>
      </c>
      <c r="M220" s="32" t="s">
        <v>200</v>
      </c>
    </row>
    <row r="221" spans="1:13" ht="19.5" customHeight="1" x14ac:dyDescent="0.25">
      <c r="A221" s="102">
        <v>213</v>
      </c>
      <c r="B221" s="2" t="s">
        <v>586</v>
      </c>
      <c r="C221" s="17" t="s">
        <v>1192</v>
      </c>
      <c r="D221" s="17" t="s">
        <v>784</v>
      </c>
      <c r="E221" s="17" t="s">
        <v>554</v>
      </c>
      <c r="F221" s="9">
        <v>40000</v>
      </c>
      <c r="G221" s="9">
        <v>1148</v>
      </c>
      <c r="H221" s="9">
        <v>1216</v>
      </c>
      <c r="I221" s="9">
        <v>0</v>
      </c>
      <c r="J221" s="9">
        <v>4122.8899999999994</v>
      </c>
      <c r="K221" s="9">
        <f t="shared" si="6"/>
        <v>6486.8899999999994</v>
      </c>
      <c r="L221" s="9">
        <f t="shared" si="7"/>
        <v>33513.11</v>
      </c>
      <c r="M221" s="32" t="s">
        <v>200</v>
      </c>
    </row>
    <row r="222" spans="1:13" ht="19.5" customHeight="1" x14ac:dyDescent="0.25">
      <c r="A222" s="102">
        <v>214</v>
      </c>
      <c r="B222" s="2" t="s">
        <v>519</v>
      </c>
      <c r="C222" s="17" t="s">
        <v>1192</v>
      </c>
      <c r="D222" s="17" t="s">
        <v>784</v>
      </c>
      <c r="E222" s="17" t="s">
        <v>554</v>
      </c>
      <c r="F222" s="9">
        <v>32500</v>
      </c>
      <c r="G222" s="9">
        <v>932.75</v>
      </c>
      <c r="H222" s="9">
        <v>988</v>
      </c>
      <c r="I222" s="9">
        <v>0</v>
      </c>
      <c r="J222" s="9">
        <v>25</v>
      </c>
      <c r="K222" s="9">
        <f t="shared" si="6"/>
        <v>1945.75</v>
      </c>
      <c r="L222" s="9">
        <f t="shared" si="7"/>
        <v>30554.25</v>
      </c>
      <c r="M222" s="32" t="s">
        <v>200</v>
      </c>
    </row>
    <row r="223" spans="1:13" ht="19.5" customHeight="1" x14ac:dyDescent="0.25">
      <c r="A223" s="102">
        <v>215</v>
      </c>
      <c r="B223" s="2" t="s">
        <v>325</v>
      </c>
      <c r="C223" s="17" t="s">
        <v>1192</v>
      </c>
      <c r="D223" s="17" t="s">
        <v>784</v>
      </c>
      <c r="E223" s="17" t="s">
        <v>554</v>
      </c>
      <c r="F223" s="9">
        <v>42000</v>
      </c>
      <c r="G223" s="9">
        <v>1205.4000000000001</v>
      </c>
      <c r="H223" s="9">
        <v>1276.8</v>
      </c>
      <c r="I223" s="9">
        <v>0</v>
      </c>
      <c r="J223" s="9">
        <v>13398.07</v>
      </c>
      <c r="K223" s="9">
        <f t="shared" si="6"/>
        <v>15880.27</v>
      </c>
      <c r="L223" s="9">
        <f t="shared" si="7"/>
        <v>26119.73</v>
      </c>
      <c r="M223" s="32" t="s">
        <v>200</v>
      </c>
    </row>
    <row r="224" spans="1:13" ht="19.5" customHeight="1" x14ac:dyDescent="0.25">
      <c r="A224" s="102">
        <v>216</v>
      </c>
      <c r="B224" s="2" t="s">
        <v>329</v>
      </c>
      <c r="C224" s="17" t="s">
        <v>1192</v>
      </c>
      <c r="D224" s="17" t="s">
        <v>784</v>
      </c>
      <c r="E224" s="17" t="s">
        <v>554</v>
      </c>
      <c r="F224" s="9">
        <v>42000</v>
      </c>
      <c r="G224" s="9">
        <v>1205.4000000000001</v>
      </c>
      <c r="H224" s="9">
        <v>1276.8</v>
      </c>
      <c r="I224" s="9">
        <v>0</v>
      </c>
      <c r="J224" s="9">
        <v>12095.45</v>
      </c>
      <c r="K224" s="9">
        <f t="shared" si="6"/>
        <v>14577.650000000001</v>
      </c>
      <c r="L224" s="9">
        <f t="shared" si="7"/>
        <v>27422.35</v>
      </c>
      <c r="M224" s="32" t="s">
        <v>200</v>
      </c>
    </row>
    <row r="225" spans="1:13" ht="19.5" customHeight="1" x14ac:dyDescent="0.25">
      <c r="A225" s="102">
        <v>217</v>
      </c>
      <c r="B225" s="2" t="s">
        <v>66</v>
      </c>
      <c r="C225" s="17" t="s">
        <v>1192</v>
      </c>
      <c r="D225" s="17" t="s">
        <v>784</v>
      </c>
      <c r="E225" s="17" t="s">
        <v>554</v>
      </c>
      <c r="F225" s="9">
        <v>42000</v>
      </c>
      <c r="G225" s="9">
        <v>1205.4000000000001</v>
      </c>
      <c r="H225" s="9">
        <v>1276.8</v>
      </c>
      <c r="I225" s="9">
        <v>0</v>
      </c>
      <c r="J225" s="9">
        <v>16387.46</v>
      </c>
      <c r="K225" s="9">
        <f t="shared" si="6"/>
        <v>18869.66</v>
      </c>
      <c r="L225" s="9">
        <f t="shared" si="7"/>
        <v>23130.34</v>
      </c>
      <c r="M225" s="32" t="s">
        <v>200</v>
      </c>
    </row>
    <row r="226" spans="1:13" ht="19.5" customHeight="1" x14ac:dyDescent="0.25">
      <c r="A226" s="102">
        <v>218</v>
      </c>
      <c r="B226" s="2" t="s">
        <v>1104</v>
      </c>
      <c r="C226" s="17" t="s">
        <v>1192</v>
      </c>
      <c r="D226" s="17" t="s">
        <v>784</v>
      </c>
      <c r="E226" s="17" t="s">
        <v>554</v>
      </c>
      <c r="F226" s="9">
        <v>42000</v>
      </c>
      <c r="G226" s="9">
        <v>1205.4000000000001</v>
      </c>
      <c r="H226" s="9">
        <v>1276.8</v>
      </c>
      <c r="I226" s="9">
        <v>0</v>
      </c>
      <c r="J226" s="9">
        <v>25</v>
      </c>
      <c r="K226" s="9">
        <f t="shared" si="6"/>
        <v>2507.1999999999998</v>
      </c>
      <c r="L226" s="9">
        <f t="shared" si="7"/>
        <v>39492.800000000003</v>
      </c>
      <c r="M226" s="37" t="s">
        <v>200</v>
      </c>
    </row>
    <row r="227" spans="1:13" ht="19.5" customHeight="1" x14ac:dyDescent="0.25">
      <c r="A227" s="102">
        <v>219</v>
      </c>
      <c r="B227" s="2" t="s">
        <v>1242</v>
      </c>
      <c r="C227" s="17" t="s">
        <v>1192</v>
      </c>
      <c r="D227" s="17" t="s">
        <v>784</v>
      </c>
      <c r="E227" s="17" t="s">
        <v>554</v>
      </c>
      <c r="F227" s="9">
        <v>42000</v>
      </c>
      <c r="G227" s="9">
        <v>1205.4000000000001</v>
      </c>
      <c r="H227" s="9">
        <v>1276.8</v>
      </c>
      <c r="I227" s="9">
        <v>0</v>
      </c>
      <c r="J227" s="9">
        <v>1385</v>
      </c>
      <c r="K227" s="9">
        <f t="shared" si="6"/>
        <v>3867.2</v>
      </c>
      <c r="L227" s="9">
        <f t="shared" si="7"/>
        <v>38132.800000000003</v>
      </c>
      <c r="M227" s="37" t="s">
        <v>200</v>
      </c>
    </row>
    <row r="228" spans="1:13" ht="19.5" customHeight="1" x14ac:dyDescent="0.25">
      <c r="A228" s="102">
        <v>220</v>
      </c>
      <c r="B228" s="2" t="s">
        <v>1323</v>
      </c>
      <c r="C228" s="17" t="s">
        <v>1192</v>
      </c>
      <c r="D228" s="17" t="s">
        <v>784</v>
      </c>
      <c r="E228" s="17" t="s">
        <v>554</v>
      </c>
      <c r="F228" s="9">
        <v>42000</v>
      </c>
      <c r="G228" s="9">
        <v>1205.4000000000001</v>
      </c>
      <c r="H228" s="9">
        <v>1276.8</v>
      </c>
      <c r="I228" s="9">
        <v>724.92</v>
      </c>
      <c r="J228" s="9">
        <v>2125</v>
      </c>
      <c r="K228" s="9">
        <f t="shared" si="6"/>
        <v>5332.12</v>
      </c>
      <c r="L228" s="9">
        <f t="shared" si="7"/>
        <v>36667.879999999997</v>
      </c>
      <c r="M228" s="37" t="s">
        <v>200</v>
      </c>
    </row>
    <row r="229" spans="1:13" ht="19.5" customHeight="1" x14ac:dyDescent="0.25">
      <c r="A229" s="102">
        <v>221</v>
      </c>
      <c r="B229" s="2" t="s">
        <v>50</v>
      </c>
      <c r="C229" s="17" t="s">
        <v>1193</v>
      </c>
      <c r="D229" s="17" t="s">
        <v>783</v>
      </c>
      <c r="E229" s="17" t="s">
        <v>554</v>
      </c>
      <c r="F229" s="9">
        <v>42000</v>
      </c>
      <c r="G229" s="9">
        <v>1205.4000000000001</v>
      </c>
      <c r="H229" s="9">
        <v>1276.8</v>
      </c>
      <c r="I229" s="9">
        <v>0</v>
      </c>
      <c r="J229" s="9">
        <v>19302.53</v>
      </c>
      <c r="K229" s="9">
        <f t="shared" si="6"/>
        <v>21784.73</v>
      </c>
      <c r="L229" s="9">
        <f t="shared" si="7"/>
        <v>20215.27</v>
      </c>
      <c r="M229" s="32" t="s">
        <v>200</v>
      </c>
    </row>
    <row r="230" spans="1:13" ht="19.5" customHeight="1" x14ac:dyDescent="0.25">
      <c r="A230" s="102">
        <v>222</v>
      </c>
      <c r="B230" s="2" t="s">
        <v>74</v>
      </c>
      <c r="C230" s="17" t="s">
        <v>1193</v>
      </c>
      <c r="D230" s="17" t="s">
        <v>783</v>
      </c>
      <c r="E230" s="17" t="s">
        <v>554</v>
      </c>
      <c r="F230" s="9">
        <v>42000</v>
      </c>
      <c r="G230" s="9">
        <v>1205.4000000000001</v>
      </c>
      <c r="H230" s="9">
        <v>1276.8</v>
      </c>
      <c r="I230" s="9">
        <v>0</v>
      </c>
      <c r="J230" s="9">
        <v>5165</v>
      </c>
      <c r="K230" s="9">
        <f t="shared" si="6"/>
        <v>7647.2</v>
      </c>
      <c r="L230" s="9">
        <f t="shared" si="7"/>
        <v>34352.800000000003</v>
      </c>
      <c r="M230" s="32" t="s">
        <v>200</v>
      </c>
    </row>
    <row r="231" spans="1:13" ht="19.5" customHeight="1" x14ac:dyDescent="0.25">
      <c r="A231" s="102">
        <v>223</v>
      </c>
      <c r="B231" s="2" t="s">
        <v>32</v>
      </c>
      <c r="C231" s="17" t="s">
        <v>1193</v>
      </c>
      <c r="D231" s="17" t="s">
        <v>783</v>
      </c>
      <c r="E231" s="17" t="s">
        <v>554</v>
      </c>
      <c r="F231" s="9">
        <v>32500</v>
      </c>
      <c r="G231" s="9">
        <v>932.75</v>
      </c>
      <c r="H231" s="9">
        <v>988</v>
      </c>
      <c r="I231" s="9">
        <v>0</v>
      </c>
      <c r="J231" s="9">
        <v>1000</v>
      </c>
      <c r="K231" s="9">
        <f t="shared" si="6"/>
        <v>2920.75</v>
      </c>
      <c r="L231" s="9">
        <f t="shared" si="7"/>
        <v>29579.25</v>
      </c>
      <c r="M231" s="32" t="s">
        <v>200</v>
      </c>
    </row>
    <row r="232" spans="1:13" ht="19.5" customHeight="1" x14ac:dyDescent="0.25">
      <c r="A232" s="102">
        <v>224</v>
      </c>
      <c r="B232" s="2" t="s">
        <v>25</v>
      </c>
      <c r="C232" s="17" t="s">
        <v>1193</v>
      </c>
      <c r="D232" s="17" t="s">
        <v>783</v>
      </c>
      <c r="E232" s="17" t="s">
        <v>554</v>
      </c>
      <c r="F232" s="9">
        <v>32500</v>
      </c>
      <c r="G232" s="9">
        <v>932.75</v>
      </c>
      <c r="H232" s="9">
        <v>988</v>
      </c>
      <c r="I232" s="9">
        <v>0</v>
      </c>
      <c r="J232" s="9">
        <v>14341.83</v>
      </c>
      <c r="K232" s="9">
        <f t="shared" si="6"/>
        <v>16262.58</v>
      </c>
      <c r="L232" s="9">
        <f t="shared" si="7"/>
        <v>16237.42</v>
      </c>
      <c r="M232" s="32" t="s">
        <v>200</v>
      </c>
    </row>
    <row r="233" spans="1:13" ht="19.5" customHeight="1" x14ac:dyDescent="0.25">
      <c r="A233" s="102">
        <v>225</v>
      </c>
      <c r="B233" s="2" t="s">
        <v>514</v>
      </c>
      <c r="C233" s="17" t="s">
        <v>1193</v>
      </c>
      <c r="D233" s="17" t="s">
        <v>783</v>
      </c>
      <c r="E233" s="17" t="s">
        <v>554</v>
      </c>
      <c r="F233" s="9">
        <v>32500</v>
      </c>
      <c r="G233" s="9">
        <v>932.75</v>
      </c>
      <c r="H233" s="9">
        <v>988</v>
      </c>
      <c r="I233" s="9">
        <v>0</v>
      </c>
      <c r="J233" s="9">
        <v>14325.42</v>
      </c>
      <c r="K233" s="9">
        <f t="shared" si="6"/>
        <v>16246.17</v>
      </c>
      <c r="L233" s="9">
        <f t="shared" si="7"/>
        <v>16253.83</v>
      </c>
      <c r="M233" s="32" t="s">
        <v>200</v>
      </c>
    </row>
    <row r="234" spans="1:13" ht="19.5" customHeight="1" x14ac:dyDescent="0.25">
      <c r="A234" s="102">
        <v>226</v>
      </c>
      <c r="B234" s="2" t="s">
        <v>768</v>
      </c>
      <c r="C234" s="17" t="s">
        <v>1190</v>
      </c>
      <c r="D234" s="17" t="s">
        <v>747</v>
      </c>
      <c r="E234" s="17" t="s">
        <v>554</v>
      </c>
      <c r="F234" s="9">
        <v>35000</v>
      </c>
      <c r="G234" s="9">
        <v>1004.5</v>
      </c>
      <c r="H234" s="9">
        <v>1064</v>
      </c>
      <c r="I234" s="9">
        <v>0</v>
      </c>
      <c r="J234" s="9">
        <v>4171.62</v>
      </c>
      <c r="K234" s="9">
        <f t="shared" si="6"/>
        <v>6240.12</v>
      </c>
      <c r="L234" s="9">
        <f t="shared" si="7"/>
        <v>28759.88</v>
      </c>
      <c r="M234" s="32" t="s">
        <v>200</v>
      </c>
    </row>
    <row r="235" spans="1:13" ht="19.5" customHeight="1" x14ac:dyDescent="0.25">
      <c r="A235" s="102">
        <v>227</v>
      </c>
      <c r="B235" s="2" t="s">
        <v>413</v>
      </c>
      <c r="C235" s="17" t="s">
        <v>1190</v>
      </c>
      <c r="D235" s="17" t="s">
        <v>672</v>
      </c>
      <c r="E235" s="17" t="s">
        <v>554</v>
      </c>
      <c r="F235" s="9">
        <v>35000</v>
      </c>
      <c r="G235" s="9">
        <v>1004.5</v>
      </c>
      <c r="H235" s="9">
        <v>1064</v>
      </c>
      <c r="I235" s="9">
        <v>0</v>
      </c>
      <c r="J235" s="9">
        <v>9492.9399999999987</v>
      </c>
      <c r="K235" s="9">
        <f t="shared" si="6"/>
        <v>11561.439999999999</v>
      </c>
      <c r="L235" s="9">
        <f t="shared" si="7"/>
        <v>23438.560000000001</v>
      </c>
      <c r="M235" s="32" t="s">
        <v>200</v>
      </c>
    </row>
    <row r="236" spans="1:13" ht="19.5" customHeight="1" x14ac:dyDescent="0.25">
      <c r="A236" s="102">
        <v>228</v>
      </c>
      <c r="B236" s="2" t="s">
        <v>769</v>
      </c>
      <c r="C236" s="17" t="s">
        <v>1190</v>
      </c>
      <c r="D236" s="17" t="s">
        <v>759</v>
      </c>
      <c r="E236" s="17" t="s">
        <v>554</v>
      </c>
      <c r="F236" s="9">
        <v>35000</v>
      </c>
      <c r="G236" s="9">
        <v>1004.5</v>
      </c>
      <c r="H236" s="9">
        <v>1064</v>
      </c>
      <c r="I236" s="9">
        <v>0</v>
      </c>
      <c r="J236" s="9">
        <v>25</v>
      </c>
      <c r="K236" s="9">
        <f t="shared" si="6"/>
        <v>2093.5</v>
      </c>
      <c r="L236" s="9">
        <f t="shared" si="7"/>
        <v>32906.5</v>
      </c>
      <c r="M236" s="32" t="s">
        <v>200</v>
      </c>
    </row>
    <row r="237" spans="1:13" ht="19.5" customHeight="1" x14ac:dyDescent="0.25">
      <c r="A237" s="102">
        <v>229</v>
      </c>
      <c r="B237" s="2" t="s">
        <v>337</v>
      </c>
      <c r="C237" s="17" t="s">
        <v>1190</v>
      </c>
      <c r="D237" s="17" t="s">
        <v>776</v>
      </c>
      <c r="E237" s="17" t="s">
        <v>554</v>
      </c>
      <c r="F237" s="9">
        <v>42000</v>
      </c>
      <c r="G237" s="9">
        <v>1205.4000000000001</v>
      </c>
      <c r="H237" s="9">
        <v>1276.8</v>
      </c>
      <c r="I237" s="9">
        <v>0</v>
      </c>
      <c r="J237" s="9">
        <v>4225</v>
      </c>
      <c r="K237" s="9">
        <f t="shared" si="6"/>
        <v>6707.2</v>
      </c>
      <c r="L237" s="9">
        <f t="shared" si="7"/>
        <v>35292.800000000003</v>
      </c>
      <c r="M237" s="32" t="s">
        <v>201</v>
      </c>
    </row>
    <row r="238" spans="1:13" ht="19.5" customHeight="1" x14ac:dyDescent="0.25">
      <c r="A238" s="102">
        <v>230</v>
      </c>
      <c r="B238" s="2" t="s">
        <v>338</v>
      </c>
      <c r="C238" s="17" t="s">
        <v>1190</v>
      </c>
      <c r="D238" s="17" t="s">
        <v>759</v>
      </c>
      <c r="E238" s="17" t="s">
        <v>554</v>
      </c>
      <c r="F238" s="9">
        <v>42000</v>
      </c>
      <c r="G238" s="9">
        <v>1205.4000000000001</v>
      </c>
      <c r="H238" s="9">
        <v>1276.8</v>
      </c>
      <c r="I238" s="9">
        <v>0</v>
      </c>
      <c r="J238" s="9">
        <v>19810.02</v>
      </c>
      <c r="K238" s="9">
        <f t="shared" si="6"/>
        <v>22292.22</v>
      </c>
      <c r="L238" s="9">
        <f t="shared" si="7"/>
        <v>19707.78</v>
      </c>
      <c r="M238" s="32" t="s">
        <v>201</v>
      </c>
    </row>
    <row r="239" spans="1:13" ht="19.5" customHeight="1" x14ac:dyDescent="0.25">
      <c r="A239" s="102">
        <v>231</v>
      </c>
      <c r="B239" s="2" t="s">
        <v>702</v>
      </c>
      <c r="C239" s="17" t="s">
        <v>1190</v>
      </c>
      <c r="D239" s="17" t="s">
        <v>776</v>
      </c>
      <c r="E239" s="17" t="s">
        <v>554</v>
      </c>
      <c r="F239" s="9">
        <v>35000</v>
      </c>
      <c r="G239" s="9">
        <v>1004.5</v>
      </c>
      <c r="H239" s="9">
        <v>1064</v>
      </c>
      <c r="I239" s="9">
        <v>0</v>
      </c>
      <c r="J239" s="9">
        <v>6953.9</v>
      </c>
      <c r="K239" s="9">
        <f t="shared" si="6"/>
        <v>9022.4</v>
      </c>
      <c r="L239" s="9">
        <f t="shared" si="7"/>
        <v>25977.599999999999</v>
      </c>
      <c r="M239" s="32" t="s">
        <v>201</v>
      </c>
    </row>
    <row r="240" spans="1:13" ht="19.5" customHeight="1" x14ac:dyDescent="0.25">
      <c r="A240" s="102">
        <v>232</v>
      </c>
      <c r="B240" s="2" t="s">
        <v>703</v>
      </c>
      <c r="C240" s="17" t="s">
        <v>1190</v>
      </c>
      <c r="D240" s="17" t="s">
        <v>776</v>
      </c>
      <c r="E240" s="17" t="s">
        <v>554</v>
      </c>
      <c r="F240" s="9">
        <v>35000</v>
      </c>
      <c r="G240" s="9">
        <v>1004.5</v>
      </c>
      <c r="H240" s="9">
        <v>1064</v>
      </c>
      <c r="I240" s="9">
        <v>0</v>
      </c>
      <c r="J240" s="9">
        <v>6162.15</v>
      </c>
      <c r="K240" s="9">
        <f t="shared" si="6"/>
        <v>8230.65</v>
      </c>
      <c r="L240" s="9">
        <f t="shared" si="7"/>
        <v>26769.35</v>
      </c>
      <c r="M240" s="32" t="s">
        <v>201</v>
      </c>
    </row>
    <row r="241" spans="1:13" ht="19.5" customHeight="1" x14ac:dyDescent="0.25">
      <c r="A241" s="102">
        <v>233</v>
      </c>
      <c r="B241" s="2" t="s">
        <v>704</v>
      </c>
      <c r="C241" s="17" t="s">
        <v>1190</v>
      </c>
      <c r="D241" s="17" t="s">
        <v>776</v>
      </c>
      <c r="E241" s="17" t="s">
        <v>554</v>
      </c>
      <c r="F241" s="9">
        <v>35000</v>
      </c>
      <c r="G241" s="9">
        <v>1004.5</v>
      </c>
      <c r="H241" s="9">
        <v>1064</v>
      </c>
      <c r="I241" s="9">
        <v>0</v>
      </c>
      <c r="J241" s="9">
        <v>125</v>
      </c>
      <c r="K241" s="9">
        <f t="shared" si="6"/>
        <v>2193.5</v>
      </c>
      <c r="L241" s="9">
        <f t="shared" si="7"/>
        <v>32806.5</v>
      </c>
      <c r="M241" s="32" t="s">
        <v>201</v>
      </c>
    </row>
    <row r="242" spans="1:13" ht="19.5" customHeight="1" x14ac:dyDescent="0.25">
      <c r="A242" s="102">
        <v>234</v>
      </c>
      <c r="B242" s="2" t="s">
        <v>705</v>
      </c>
      <c r="C242" s="17" t="s">
        <v>1190</v>
      </c>
      <c r="D242" s="17" t="s">
        <v>776</v>
      </c>
      <c r="E242" s="17" t="s">
        <v>554</v>
      </c>
      <c r="F242" s="9">
        <v>35000</v>
      </c>
      <c r="G242" s="9">
        <v>1004.5</v>
      </c>
      <c r="H242" s="9">
        <v>1064</v>
      </c>
      <c r="I242" s="9">
        <v>0</v>
      </c>
      <c r="J242" s="9">
        <v>1175</v>
      </c>
      <c r="K242" s="9">
        <f t="shared" si="6"/>
        <v>3243.5</v>
      </c>
      <c r="L242" s="9">
        <f t="shared" si="7"/>
        <v>31756.5</v>
      </c>
      <c r="M242" s="32" t="s">
        <v>200</v>
      </c>
    </row>
    <row r="243" spans="1:13" ht="19.5" customHeight="1" x14ac:dyDescent="0.25">
      <c r="A243" s="102">
        <v>235</v>
      </c>
      <c r="B243" s="2" t="s">
        <v>706</v>
      </c>
      <c r="C243" s="17" t="s">
        <v>1190</v>
      </c>
      <c r="D243" s="17" t="s">
        <v>776</v>
      </c>
      <c r="E243" s="17" t="s">
        <v>554</v>
      </c>
      <c r="F243" s="9">
        <v>35000</v>
      </c>
      <c r="G243" s="9">
        <v>1004.5</v>
      </c>
      <c r="H243" s="9">
        <v>1064</v>
      </c>
      <c r="I243" s="9">
        <v>0</v>
      </c>
      <c r="J243" s="9">
        <v>5275</v>
      </c>
      <c r="K243" s="9">
        <f t="shared" si="6"/>
        <v>7343.5</v>
      </c>
      <c r="L243" s="9">
        <f t="shared" si="7"/>
        <v>27656.5</v>
      </c>
      <c r="M243" s="32" t="s">
        <v>200</v>
      </c>
    </row>
    <row r="244" spans="1:13" ht="19.5" customHeight="1" x14ac:dyDescent="0.25">
      <c r="A244" s="102">
        <v>236</v>
      </c>
      <c r="B244" s="2" t="s">
        <v>1121</v>
      </c>
      <c r="C244" s="17" t="s">
        <v>1190</v>
      </c>
      <c r="D244" s="17" t="s">
        <v>0</v>
      </c>
      <c r="E244" s="17" t="s">
        <v>554</v>
      </c>
      <c r="F244" s="9">
        <v>35000</v>
      </c>
      <c r="G244" s="9">
        <v>1004.5</v>
      </c>
      <c r="H244" s="9">
        <v>1064</v>
      </c>
      <c r="I244" s="9">
        <v>0</v>
      </c>
      <c r="J244" s="9">
        <v>25</v>
      </c>
      <c r="K244" s="9">
        <f t="shared" si="6"/>
        <v>2093.5</v>
      </c>
      <c r="L244" s="9">
        <f t="shared" si="7"/>
        <v>32906.5</v>
      </c>
      <c r="M244" s="32" t="s">
        <v>201</v>
      </c>
    </row>
    <row r="245" spans="1:13" ht="19.5" customHeight="1" x14ac:dyDescent="0.25">
      <c r="A245" s="102">
        <v>237</v>
      </c>
      <c r="B245" s="2" t="s">
        <v>1294</v>
      </c>
      <c r="C245" s="17" t="s">
        <v>1190</v>
      </c>
      <c r="D245" s="17" t="s">
        <v>743</v>
      </c>
      <c r="E245" s="17" t="s">
        <v>554</v>
      </c>
      <c r="F245" s="9">
        <v>42000</v>
      </c>
      <c r="G245" s="9">
        <v>1205.4000000000001</v>
      </c>
      <c r="H245" s="9">
        <v>1276.8</v>
      </c>
      <c r="I245" s="9">
        <v>724.92</v>
      </c>
      <c r="J245" s="9">
        <v>1485</v>
      </c>
      <c r="K245" s="9">
        <f t="shared" si="6"/>
        <v>4692.12</v>
      </c>
      <c r="L245" s="9">
        <f t="shared" si="7"/>
        <v>37307.879999999997</v>
      </c>
      <c r="M245" s="32" t="s">
        <v>200</v>
      </c>
    </row>
    <row r="246" spans="1:13" ht="19.5" customHeight="1" x14ac:dyDescent="0.25">
      <c r="A246" s="102">
        <v>238</v>
      </c>
      <c r="B246" s="2" t="s">
        <v>1114</v>
      </c>
      <c r="C246" s="17" t="s">
        <v>1193</v>
      </c>
      <c r="D246" s="17" t="s">
        <v>783</v>
      </c>
      <c r="E246" s="17" t="s">
        <v>554</v>
      </c>
      <c r="F246" s="9">
        <v>42000</v>
      </c>
      <c r="G246" s="9">
        <v>1205.4000000000001</v>
      </c>
      <c r="H246" s="9">
        <v>1276.8</v>
      </c>
      <c r="I246" s="9">
        <v>0</v>
      </c>
      <c r="J246" s="9">
        <v>25</v>
      </c>
      <c r="K246" s="9">
        <f t="shared" si="6"/>
        <v>2507.1999999999998</v>
      </c>
      <c r="L246" s="9">
        <f t="shared" si="7"/>
        <v>39492.800000000003</v>
      </c>
      <c r="M246" s="32" t="s">
        <v>200</v>
      </c>
    </row>
    <row r="247" spans="1:13" ht="19.5" customHeight="1" x14ac:dyDescent="0.25">
      <c r="A247" s="102">
        <v>239</v>
      </c>
      <c r="B247" s="2" t="s">
        <v>1094</v>
      </c>
      <c r="C247" s="17" t="s">
        <v>1190</v>
      </c>
      <c r="D247" s="17" t="s">
        <v>756</v>
      </c>
      <c r="E247" s="17" t="s">
        <v>554</v>
      </c>
      <c r="F247" s="9">
        <v>35000</v>
      </c>
      <c r="G247" s="9">
        <v>1004.5</v>
      </c>
      <c r="H247" s="9">
        <v>1064</v>
      </c>
      <c r="I247" s="9">
        <v>0</v>
      </c>
      <c r="J247" s="9">
        <v>1075</v>
      </c>
      <c r="K247" s="9">
        <f t="shared" si="6"/>
        <v>3143.5</v>
      </c>
      <c r="L247" s="9">
        <f t="shared" si="7"/>
        <v>31856.5</v>
      </c>
      <c r="M247" s="37" t="s">
        <v>201</v>
      </c>
    </row>
    <row r="248" spans="1:13" ht="19.5" customHeight="1" x14ac:dyDescent="0.25">
      <c r="A248" s="102">
        <v>240</v>
      </c>
      <c r="B248" s="2" t="s">
        <v>798</v>
      </c>
      <c r="C248" s="17" t="s">
        <v>1190</v>
      </c>
      <c r="D248" s="17" t="s">
        <v>672</v>
      </c>
      <c r="E248" s="17" t="s">
        <v>554</v>
      </c>
      <c r="F248" s="9">
        <v>35000</v>
      </c>
      <c r="G248" s="9">
        <v>1004.5</v>
      </c>
      <c r="H248" s="9">
        <v>1064</v>
      </c>
      <c r="I248" s="9">
        <v>0</v>
      </c>
      <c r="J248" s="9">
        <v>8699.2799999999988</v>
      </c>
      <c r="K248" s="9">
        <f t="shared" si="6"/>
        <v>10767.779999999999</v>
      </c>
      <c r="L248" s="9">
        <f t="shared" si="7"/>
        <v>24232.22</v>
      </c>
      <c r="M248" s="37" t="s">
        <v>201</v>
      </c>
    </row>
    <row r="249" spans="1:13" ht="19.5" customHeight="1" x14ac:dyDescent="0.25">
      <c r="A249" s="102">
        <v>241</v>
      </c>
      <c r="B249" s="2" t="s">
        <v>1095</v>
      </c>
      <c r="C249" s="17" t="s">
        <v>1190</v>
      </c>
      <c r="D249" s="17" t="s">
        <v>756</v>
      </c>
      <c r="E249" s="17" t="s">
        <v>554</v>
      </c>
      <c r="F249" s="9">
        <v>42000</v>
      </c>
      <c r="G249" s="9">
        <v>1205.4000000000001</v>
      </c>
      <c r="H249" s="9">
        <v>1276.8</v>
      </c>
      <c r="I249" s="9">
        <v>0</v>
      </c>
      <c r="J249" s="9">
        <v>1285</v>
      </c>
      <c r="K249" s="9">
        <f t="shared" si="6"/>
        <v>3767.2</v>
      </c>
      <c r="L249" s="9">
        <f t="shared" si="7"/>
        <v>38232.800000000003</v>
      </c>
      <c r="M249" s="37" t="s">
        <v>201</v>
      </c>
    </row>
    <row r="250" spans="1:13" ht="19.5" customHeight="1" x14ac:dyDescent="0.25">
      <c r="A250" s="102">
        <v>242</v>
      </c>
      <c r="B250" s="2" t="s">
        <v>1257</v>
      </c>
      <c r="C250" s="17" t="s">
        <v>1191</v>
      </c>
      <c r="D250" s="17" t="s">
        <v>756</v>
      </c>
      <c r="E250" s="17" t="s">
        <v>554</v>
      </c>
      <c r="F250" s="9">
        <v>45000</v>
      </c>
      <c r="G250" s="9">
        <v>1291.5</v>
      </c>
      <c r="H250" s="9">
        <v>1368</v>
      </c>
      <c r="I250" s="9">
        <v>0</v>
      </c>
      <c r="J250" s="9">
        <v>25</v>
      </c>
      <c r="K250" s="9">
        <f t="shared" si="6"/>
        <v>2684.5</v>
      </c>
      <c r="L250" s="9">
        <f t="shared" si="7"/>
        <v>42315.5</v>
      </c>
      <c r="M250" s="37" t="s">
        <v>200</v>
      </c>
    </row>
    <row r="251" spans="1:13" ht="19.5" customHeight="1" x14ac:dyDescent="0.25">
      <c r="A251" s="102">
        <v>243</v>
      </c>
      <c r="B251" s="2" t="s">
        <v>1258</v>
      </c>
      <c r="C251" s="17" t="s">
        <v>1190</v>
      </c>
      <c r="D251" s="17" t="s">
        <v>828</v>
      </c>
      <c r="E251" s="17" t="s">
        <v>554</v>
      </c>
      <c r="F251" s="9">
        <v>42000</v>
      </c>
      <c r="G251" s="9">
        <v>1205.4000000000001</v>
      </c>
      <c r="H251" s="9">
        <v>1276.8</v>
      </c>
      <c r="I251" s="9">
        <v>0</v>
      </c>
      <c r="J251" s="9">
        <v>1285</v>
      </c>
      <c r="K251" s="9">
        <f t="shared" si="6"/>
        <v>3767.2</v>
      </c>
      <c r="L251" s="9">
        <f t="shared" si="7"/>
        <v>38232.800000000003</v>
      </c>
      <c r="M251" s="37" t="s">
        <v>200</v>
      </c>
    </row>
    <row r="252" spans="1:13" ht="19.5" customHeight="1" x14ac:dyDescent="0.25">
      <c r="A252" s="102">
        <v>244</v>
      </c>
      <c r="B252" s="2" t="s">
        <v>1096</v>
      </c>
      <c r="C252" s="17" t="s">
        <v>1190</v>
      </c>
      <c r="D252" s="17" t="s">
        <v>783</v>
      </c>
      <c r="E252" s="17" t="s">
        <v>554</v>
      </c>
      <c r="F252" s="9">
        <v>42000</v>
      </c>
      <c r="G252" s="9">
        <v>1205.4000000000001</v>
      </c>
      <c r="H252" s="9">
        <v>1276.8</v>
      </c>
      <c r="I252" s="9">
        <v>0</v>
      </c>
      <c r="J252" s="9">
        <v>125</v>
      </c>
      <c r="K252" s="9">
        <f t="shared" si="6"/>
        <v>2607.1999999999998</v>
      </c>
      <c r="L252" s="9">
        <f t="shared" si="7"/>
        <v>39392.800000000003</v>
      </c>
      <c r="M252" s="37" t="s">
        <v>201</v>
      </c>
    </row>
    <row r="253" spans="1:13" ht="19.5" customHeight="1" x14ac:dyDescent="0.25">
      <c r="A253" s="102">
        <v>245</v>
      </c>
      <c r="B253" s="2" t="s">
        <v>707</v>
      </c>
      <c r="C253" s="17" t="s">
        <v>1190</v>
      </c>
      <c r="D253" s="17" t="s">
        <v>776</v>
      </c>
      <c r="E253" s="17" t="s">
        <v>554</v>
      </c>
      <c r="F253" s="9">
        <v>35000</v>
      </c>
      <c r="G253" s="9">
        <v>1004.5</v>
      </c>
      <c r="H253" s="9">
        <v>1064</v>
      </c>
      <c r="I253" s="9">
        <v>0</v>
      </c>
      <c r="J253" s="9">
        <v>5616.4699999999993</v>
      </c>
      <c r="K253" s="9">
        <f t="shared" si="6"/>
        <v>7684.9699999999993</v>
      </c>
      <c r="L253" s="9">
        <f t="shared" si="7"/>
        <v>27315.03</v>
      </c>
      <c r="M253" s="32" t="s">
        <v>201</v>
      </c>
    </row>
    <row r="254" spans="1:13" ht="19.5" customHeight="1" x14ac:dyDescent="0.25">
      <c r="A254" s="102">
        <v>246</v>
      </c>
      <c r="B254" s="2" t="s">
        <v>708</v>
      </c>
      <c r="C254" s="17" t="s">
        <v>1190</v>
      </c>
      <c r="D254" s="17" t="s">
        <v>776</v>
      </c>
      <c r="E254" s="17" t="s">
        <v>554</v>
      </c>
      <c r="F254" s="9">
        <v>9333.33</v>
      </c>
      <c r="G254" s="9">
        <v>267.87</v>
      </c>
      <c r="H254" s="9">
        <v>283.73</v>
      </c>
      <c r="I254" s="9">
        <v>0</v>
      </c>
      <c r="J254" s="9">
        <v>25</v>
      </c>
      <c r="K254" s="9">
        <f t="shared" si="6"/>
        <v>576.6</v>
      </c>
      <c r="L254" s="9">
        <f t="shared" si="7"/>
        <v>8756.73</v>
      </c>
      <c r="M254" s="32" t="s">
        <v>201</v>
      </c>
    </row>
    <row r="255" spans="1:13" ht="19.5" customHeight="1" x14ac:dyDescent="0.25">
      <c r="A255" s="102">
        <v>247</v>
      </c>
      <c r="B255" s="2" t="s">
        <v>492</v>
      </c>
      <c r="C255" s="17" t="s">
        <v>1190</v>
      </c>
      <c r="D255" s="17" t="s">
        <v>756</v>
      </c>
      <c r="E255" s="17" t="s">
        <v>554</v>
      </c>
      <c r="F255" s="9">
        <v>35000</v>
      </c>
      <c r="G255" s="9">
        <v>1004.5</v>
      </c>
      <c r="H255" s="9">
        <v>1064</v>
      </c>
      <c r="I255" s="9">
        <v>0</v>
      </c>
      <c r="J255" s="9">
        <v>1100</v>
      </c>
      <c r="K255" s="9">
        <f t="shared" si="6"/>
        <v>3168.5</v>
      </c>
      <c r="L255" s="9">
        <f t="shared" si="7"/>
        <v>31831.5</v>
      </c>
      <c r="M255" s="37" t="s">
        <v>200</v>
      </c>
    </row>
    <row r="256" spans="1:13" ht="19.5" customHeight="1" x14ac:dyDescent="0.25">
      <c r="A256" s="102">
        <v>248</v>
      </c>
      <c r="B256" s="2" t="s">
        <v>83</v>
      </c>
      <c r="C256" s="17" t="s">
        <v>1190</v>
      </c>
      <c r="D256" s="17" t="s">
        <v>107</v>
      </c>
      <c r="E256" s="17" t="s">
        <v>554</v>
      </c>
      <c r="F256" s="9">
        <v>42000</v>
      </c>
      <c r="G256" s="9">
        <v>1205.4000000000001</v>
      </c>
      <c r="H256" s="9">
        <v>1276.8</v>
      </c>
      <c r="I256" s="9">
        <v>0</v>
      </c>
      <c r="J256" s="9">
        <v>6531.25</v>
      </c>
      <c r="K256" s="9">
        <f t="shared" si="6"/>
        <v>9013.4500000000007</v>
      </c>
      <c r="L256" s="9">
        <f t="shared" si="7"/>
        <v>32986.550000000003</v>
      </c>
      <c r="M256" s="32" t="s">
        <v>201</v>
      </c>
    </row>
    <row r="257" spans="1:13" ht="19.5" customHeight="1" x14ac:dyDescent="0.25">
      <c r="A257" s="102">
        <v>249</v>
      </c>
      <c r="B257" s="2" t="s">
        <v>36</v>
      </c>
      <c r="C257" s="17" t="s">
        <v>1194</v>
      </c>
      <c r="D257" s="17" t="s">
        <v>433</v>
      </c>
      <c r="E257" s="17" t="s">
        <v>554</v>
      </c>
      <c r="F257" s="9">
        <v>50000</v>
      </c>
      <c r="G257" s="9">
        <v>1435</v>
      </c>
      <c r="H257" s="9">
        <v>1520</v>
      </c>
      <c r="I257" s="9">
        <v>0</v>
      </c>
      <c r="J257" s="9">
        <v>14095.27</v>
      </c>
      <c r="K257" s="9">
        <f t="shared" si="6"/>
        <v>17050.27</v>
      </c>
      <c r="L257" s="9">
        <f t="shared" si="7"/>
        <v>32949.729999999996</v>
      </c>
      <c r="M257" s="32" t="s">
        <v>201</v>
      </c>
    </row>
    <row r="258" spans="1:13" ht="19.5" customHeight="1" x14ac:dyDescent="0.25">
      <c r="A258" s="102">
        <v>250</v>
      </c>
      <c r="B258" s="2" t="s">
        <v>397</v>
      </c>
      <c r="C258" s="17" t="s">
        <v>1190</v>
      </c>
      <c r="D258" s="17" t="s">
        <v>672</v>
      </c>
      <c r="E258" s="17" t="s">
        <v>554</v>
      </c>
      <c r="F258" s="9">
        <v>35000</v>
      </c>
      <c r="G258" s="9">
        <v>1004.5</v>
      </c>
      <c r="H258" s="9">
        <v>1064</v>
      </c>
      <c r="I258" s="9">
        <v>0</v>
      </c>
      <c r="J258" s="9">
        <v>25</v>
      </c>
      <c r="K258" s="9">
        <f t="shared" si="6"/>
        <v>2093.5</v>
      </c>
      <c r="L258" s="9">
        <f t="shared" si="7"/>
        <v>32906.5</v>
      </c>
      <c r="M258" s="32" t="s">
        <v>200</v>
      </c>
    </row>
    <row r="259" spans="1:13" ht="19.5" customHeight="1" x14ac:dyDescent="0.25">
      <c r="A259" s="102">
        <v>251</v>
      </c>
      <c r="B259" s="2" t="s">
        <v>1326</v>
      </c>
      <c r="C259" s="17" t="s">
        <v>1190</v>
      </c>
      <c r="D259" s="17" t="s">
        <v>743</v>
      </c>
      <c r="E259" s="17" t="s">
        <v>554</v>
      </c>
      <c r="F259" s="9">
        <v>50000</v>
      </c>
      <c r="G259" s="9">
        <v>1435</v>
      </c>
      <c r="H259" s="9">
        <v>1520</v>
      </c>
      <c r="I259" s="9">
        <v>1854</v>
      </c>
      <c r="J259" s="9">
        <v>25</v>
      </c>
      <c r="K259" s="9">
        <f t="shared" si="6"/>
        <v>4834</v>
      </c>
      <c r="L259" s="9">
        <f t="shared" si="7"/>
        <v>45166</v>
      </c>
      <c r="M259" s="32" t="s">
        <v>200</v>
      </c>
    </row>
    <row r="260" spans="1:13" ht="19.5" customHeight="1" x14ac:dyDescent="0.25">
      <c r="A260" s="102">
        <v>252</v>
      </c>
      <c r="B260" s="2" t="s">
        <v>330</v>
      </c>
      <c r="C260" s="17" t="s">
        <v>1195</v>
      </c>
      <c r="D260" s="17" t="s">
        <v>748</v>
      </c>
      <c r="E260" s="17" t="s">
        <v>554</v>
      </c>
      <c r="F260" s="9">
        <v>35000</v>
      </c>
      <c r="G260" s="9">
        <v>1004.5</v>
      </c>
      <c r="H260" s="9">
        <v>1064</v>
      </c>
      <c r="I260" s="9">
        <v>0</v>
      </c>
      <c r="J260" s="9">
        <v>5796.43</v>
      </c>
      <c r="K260" s="9">
        <f t="shared" si="6"/>
        <v>7864.93</v>
      </c>
      <c r="L260" s="9">
        <f t="shared" si="7"/>
        <v>27135.07</v>
      </c>
      <c r="M260" s="32" t="s">
        <v>200</v>
      </c>
    </row>
    <row r="261" spans="1:13" ht="19.5" customHeight="1" x14ac:dyDescent="0.25">
      <c r="A261" s="102">
        <v>253</v>
      </c>
      <c r="B261" s="2" t="s">
        <v>195</v>
      </c>
      <c r="C261" s="17" t="s">
        <v>15</v>
      </c>
      <c r="D261" s="17" t="s">
        <v>785</v>
      </c>
      <c r="E261" s="17" t="s">
        <v>554</v>
      </c>
      <c r="F261" s="9">
        <v>30000</v>
      </c>
      <c r="G261" s="9">
        <v>861</v>
      </c>
      <c r="H261" s="9">
        <v>912</v>
      </c>
      <c r="I261" s="9">
        <v>0</v>
      </c>
      <c r="J261" s="9">
        <v>6676.46</v>
      </c>
      <c r="K261" s="9">
        <f t="shared" si="6"/>
        <v>8449.4599999999991</v>
      </c>
      <c r="L261" s="9">
        <f t="shared" si="7"/>
        <v>21550.54</v>
      </c>
      <c r="M261" s="32" t="s">
        <v>200</v>
      </c>
    </row>
    <row r="262" spans="1:13" ht="19.5" customHeight="1" x14ac:dyDescent="0.25">
      <c r="A262" s="102">
        <v>254</v>
      </c>
      <c r="B262" s="2" t="s">
        <v>421</v>
      </c>
      <c r="C262" s="17" t="s">
        <v>1196</v>
      </c>
      <c r="D262" s="17" t="s">
        <v>672</v>
      </c>
      <c r="E262" s="17" t="s">
        <v>554</v>
      </c>
      <c r="F262" s="9">
        <v>30000</v>
      </c>
      <c r="G262" s="9">
        <v>861</v>
      </c>
      <c r="H262" s="9">
        <v>912</v>
      </c>
      <c r="I262" s="9">
        <v>0</v>
      </c>
      <c r="J262" s="9">
        <v>9653.4599999999991</v>
      </c>
      <c r="K262" s="9">
        <f t="shared" si="6"/>
        <v>11426.46</v>
      </c>
      <c r="L262" s="9">
        <f t="shared" si="7"/>
        <v>18573.54</v>
      </c>
      <c r="M262" s="32" t="s">
        <v>200</v>
      </c>
    </row>
    <row r="263" spans="1:13" ht="19.5" customHeight="1" x14ac:dyDescent="0.25">
      <c r="A263" s="102">
        <v>255</v>
      </c>
      <c r="B263" s="2" t="s">
        <v>100</v>
      </c>
      <c r="C263" s="17" t="s">
        <v>1196</v>
      </c>
      <c r="D263" s="17" t="s">
        <v>785</v>
      </c>
      <c r="E263" s="17" t="s">
        <v>554</v>
      </c>
      <c r="F263" s="9">
        <v>30000</v>
      </c>
      <c r="G263" s="9">
        <v>861</v>
      </c>
      <c r="H263" s="9">
        <v>912</v>
      </c>
      <c r="I263" s="9">
        <v>0</v>
      </c>
      <c r="J263" s="9">
        <v>5024.16</v>
      </c>
      <c r="K263" s="9">
        <f t="shared" si="6"/>
        <v>6797.16</v>
      </c>
      <c r="L263" s="9">
        <f t="shared" si="7"/>
        <v>23202.84</v>
      </c>
      <c r="M263" s="32" t="s">
        <v>200</v>
      </c>
    </row>
    <row r="264" spans="1:13" ht="19.5" customHeight="1" x14ac:dyDescent="0.25">
      <c r="A264" s="102">
        <v>256</v>
      </c>
      <c r="B264" s="2" t="s">
        <v>307</v>
      </c>
      <c r="C264" s="17" t="s">
        <v>15</v>
      </c>
      <c r="D264" s="17" t="s">
        <v>785</v>
      </c>
      <c r="E264" s="17" t="s">
        <v>554</v>
      </c>
      <c r="F264" s="9">
        <v>30000</v>
      </c>
      <c r="G264" s="9">
        <v>861</v>
      </c>
      <c r="H264" s="9">
        <v>912</v>
      </c>
      <c r="I264" s="9">
        <v>0</v>
      </c>
      <c r="J264" s="9">
        <v>14338.22</v>
      </c>
      <c r="K264" s="9">
        <f t="shared" si="6"/>
        <v>16111.22</v>
      </c>
      <c r="L264" s="9">
        <f t="shared" si="7"/>
        <v>13888.78</v>
      </c>
      <c r="M264" s="32" t="s">
        <v>200</v>
      </c>
    </row>
    <row r="265" spans="1:13" ht="19.5" customHeight="1" x14ac:dyDescent="0.25">
      <c r="A265" s="102">
        <v>257</v>
      </c>
      <c r="B265" s="2" t="s">
        <v>136</v>
      </c>
      <c r="C265" s="17" t="s">
        <v>15</v>
      </c>
      <c r="D265" s="17" t="s">
        <v>785</v>
      </c>
      <c r="E265" s="17" t="s">
        <v>554</v>
      </c>
      <c r="F265" s="9">
        <v>30000</v>
      </c>
      <c r="G265" s="9">
        <v>861</v>
      </c>
      <c r="H265" s="9">
        <v>912</v>
      </c>
      <c r="I265" s="9">
        <v>0</v>
      </c>
      <c r="J265" s="9">
        <v>25</v>
      </c>
      <c r="K265" s="9">
        <f t="shared" si="6"/>
        <v>1798</v>
      </c>
      <c r="L265" s="9">
        <f t="shared" si="7"/>
        <v>28202</v>
      </c>
      <c r="M265" s="32" t="s">
        <v>200</v>
      </c>
    </row>
    <row r="266" spans="1:13" ht="19.5" customHeight="1" x14ac:dyDescent="0.25">
      <c r="A266" s="102">
        <v>258</v>
      </c>
      <c r="B266" s="2" t="s">
        <v>572</v>
      </c>
      <c r="C266" s="17" t="s">
        <v>15</v>
      </c>
      <c r="D266" s="17" t="s">
        <v>748</v>
      </c>
      <c r="E266" s="17" t="s">
        <v>554</v>
      </c>
      <c r="F266" s="9">
        <v>30000</v>
      </c>
      <c r="G266" s="9">
        <v>861</v>
      </c>
      <c r="H266" s="9">
        <v>912</v>
      </c>
      <c r="I266" s="9">
        <v>0</v>
      </c>
      <c r="J266" s="9">
        <v>11457.78</v>
      </c>
      <c r="K266" s="9">
        <f t="shared" ref="K266:K329" si="8">+G266+H266+I266+J266</f>
        <v>13230.78</v>
      </c>
      <c r="L266" s="9">
        <f t="shared" ref="L266:L329" si="9">+F266-K266</f>
        <v>16769.22</v>
      </c>
      <c r="M266" s="32" t="s">
        <v>200</v>
      </c>
    </row>
    <row r="267" spans="1:13" ht="19.5" customHeight="1" x14ac:dyDescent="0.25">
      <c r="A267" s="102">
        <v>259</v>
      </c>
      <c r="B267" s="2" t="s">
        <v>576</v>
      </c>
      <c r="C267" s="17" t="s">
        <v>15</v>
      </c>
      <c r="D267" s="17" t="s">
        <v>785</v>
      </c>
      <c r="E267" s="17" t="s">
        <v>554</v>
      </c>
      <c r="F267" s="9">
        <v>25000</v>
      </c>
      <c r="G267" s="9">
        <v>717.5</v>
      </c>
      <c r="H267" s="9">
        <v>760</v>
      </c>
      <c r="I267" s="9">
        <v>0</v>
      </c>
      <c r="J267" s="9">
        <v>775</v>
      </c>
      <c r="K267" s="9">
        <f t="shared" si="8"/>
        <v>2252.5</v>
      </c>
      <c r="L267" s="9">
        <f t="shared" si="9"/>
        <v>22747.5</v>
      </c>
      <c r="M267" s="32" t="s">
        <v>200</v>
      </c>
    </row>
    <row r="268" spans="1:13" ht="19.5" customHeight="1" x14ac:dyDescent="0.25">
      <c r="A268" s="102">
        <v>260</v>
      </c>
      <c r="B268" s="2" t="s">
        <v>332</v>
      </c>
      <c r="C268" s="17" t="s">
        <v>1196</v>
      </c>
      <c r="D268" s="17" t="s">
        <v>785</v>
      </c>
      <c r="E268" s="17" t="s">
        <v>554</v>
      </c>
      <c r="F268" s="9">
        <v>30000</v>
      </c>
      <c r="G268" s="9">
        <v>861</v>
      </c>
      <c r="H268" s="9">
        <v>912</v>
      </c>
      <c r="I268" s="9">
        <v>0</v>
      </c>
      <c r="J268" s="9">
        <v>7594.61</v>
      </c>
      <c r="K268" s="9">
        <f t="shared" si="8"/>
        <v>9367.61</v>
      </c>
      <c r="L268" s="9">
        <f t="shared" si="9"/>
        <v>20632.39</v>
      </c>
      <c r="M268" s="32" t="s">
        <v>200</v>
      </c>
    </row>
    <row r="269" spans="1:13" ht="19.5" customHeight="1" x14ac:dyDescent="0.25">
      <c r="A269" s="102">
        <v>261</v>
      </c>
      <c r="B269" s="2" t="s">
        <v>536</v>
      </c>
      <c r="C269" s="17" t="s">
        <v>1196</v>
      </c>
      <c r="D269" s="17" t="s">
        <v>785</v>
      </c>
      <c r="E269" s="17" t="s">
        <v>554</v>
      </c>
      <c r="F269" s="9">
        <v>30000</v>
      </c>
      <c r="G269" s="9">
        <v>861</v>
      </c>
      <c r="H269" s="9">
        <v>912</v>
      </c>
      <c r="I269" s="9">
        <v>0</v>
      </c>
      <c r="J269" s="9">
        <v>1925</v>
      </c>
      <c r="K269" s="9">
        <f t="shared" si="8"/>
        <v>3698</v>
      </c>
      <c r="L269" s="9">
        <f t="shared" si="9"/>
        <v>26302</v>
      </c>
      <c r="M269" s="32" t="s">
        <v>200</v>
      </c>
    </row>
    <row r="270" spans="1:13" ht="19.5" customHeight="1" x14ac:dyDescent="0.25">
      <c r="A270" s="102">
        <v>262</v>
      </c>
      <c r="B270" s="2" t="s">
        <v>67</v>
      </c>
      <c r="C270" s="17" t="s">
        <v>15</v>
      </c>
      <c r="D270" s="17" t="s">
        <v>785</v>
      </c>
      <c r="E270" s="17" t="s">
        <v>554</v>
      </c>
      <c r="F270" s="9">
        <v>30000</v>
      </c>
      <c r="G270" s="9">
        <v>861</v>
      </c>
      <c r="H270" s="9">
        <v>912</v>
      </c>
      <c r="I270" s="9">
        <v>0</v>
      </c>
      <c r="J270" s="9">
        <v>6977.3</v>
      </c>
      <c r="K270" s="9">
        <f t="shared" si="8"/>
        <v>8750.2999999999993</v>
      </c>
      <c r="L270" s="9">
        <f t="shared" si="9"/>
        <v>21249.7</v>
      </c>
      <c r="M270" s="32" t="s">
        <v>200</v>
      </c>
    </row>
    <row r="271" spans="1:13" ht="19.5" customHeight="1" x14ac:dyDescent="0.25">
      <c r="A271" s="102">
        <v>263</v>
      </c>
      <c r="B271" s="2" t="s">
        <v>39</v>
      </c>
      <c r="C271" s="17" t="s">
        <v>1196</v>
      </c>
      <c r="D271" s="17" t="s">
        <v>785</v>
      </c>
      <c r="E271" s="17" t="s">
        <v>554</v>
      </c>
      <c r="F271" s="9">
        <v>6000</v>
      </c>
      <c r="G271" s="9">
        <v>172.2</v>
      </c>
      <c r="H271" s="9">
        <v>182.4</v>
      </c>
      <c r="I271" s="9">
        <v>0</v>
      </c>
      <c r="J271" s="9">
        <v>25</v>
      </c>
      <c r="K271" s="9">
        <f t="shared" si="8"/>
        <v>379.6</v>
      </c>
      <c r="L271" s="9">
        <f t="shared" si="9"/>
        <v>5620.4</v>
      </c>
      <c r="M271" s="32" t="s">
        <v>200</v>
      </c>
    </row>
    <row r="272" spans="1:13" ht="19.5" customHeight="1" x14ac:dyDescent="0.25">
      <c r="A272" s="102">
        <v>264</v>
      </c>
      <c r="B272" s="2" t="s">
        <v>37</v>
      </c>
      <c r="C272" s="17" t="s">
        <v>15</v>
      </c>
      <c r="D272" s="17" t="s">
        <v>785</v>
      </c>
      <c r="E272" s="17" t="s">
        <v>554</v>
      </c>
      <c r="F272" s="9">
        <v>30000</v>
      </c>
      <c r="G272" s="9">
        <v>861</v>
      </c>
      <c r="H272" s="9">
        <v>912</v>
      </c>
      <c r="I272" s="9">
        <v>0</v>
      </c>
      <c r="J272" s="9">
        <v>5777.3</v>
      </c>
      <c r="K272" s="9">
        <f t="shared" si="8"/>
        <v>7550.3</v>
      </c>
      <c r="L272" s="9">
        <f t="shared" si="9"/>
        <v>22449.7</v>
      </c>
      <c r="M272" s="32" t="s">
        <v>200</v>
      </c>
    </row>
    <row r="273" spans="1:13" ht="19.5" customHeight="1" x14ac:dyDescent="0.25">
      <c r="A273" s="102">
        <v>265</v>
      </c>
      <c r="B273" s="2" t="s">
        <v>35</v>
      </c>
      <c r="C273" s="17" t="s">
        <v>1196</v>
      </c>
      <c r="D273" s="17" t="s">
        <v>785</v>
      </c>
      <c r="E273" s="17" t="s">
        <v>554</v>
      </c>
      <c r="F273" s="9">
        <v>30000</v>
      </c>
      <c r="G273" s="9">
        <v>861</v>
      </c>
      <c r="H273" s="9">
        <v>912</v>
      </c>
      <c r="I273" s="9">
        <v>0</v>
      </c>
      <c r="J273" s="9">
        <v>3661.92</v>
      </c>
      <c r="K273" s="9">
        <f t="shared" si="8"/>
        <v>5434.92</v>
      </c>
      <c r="L273" s="9">
        <f t="shared" si="9"/>
        <v>24565.08</v>
      </c>
      <c r="M273" s="32" t="s">
        <v>200</v>
      </c>
    </row>
    <row r="274" spans="1:13" ht="19.5" customHeight="1" x14ac:dyDescent="0.25">
      <c r="A274" s="102">
        <v>266</v>
      </c>
      <c r="B274" s="2" t="s">
        <v>502</v>
      </c>
      <c r="C274" s="17" t="s">
        <v>15</v>
      </c>
      <c r="D274" s="17" t="s">
        <v>785</v>
      </c>
      <c r="E274" s="17" t="s">
        <v>554</v>
      </c>
      <c r="F274" s="9">
        <v>30000</v>
      </c>
      <c r="G274" s="9">
        <v>861</v>
      </c>
      <c r="H274" s="9">
        <v>912</v>
      </c>
      <c r="I274" s="9">
        <v>0</v>
      </c>
      <c r="J274" s="9">
        <v>9155.91</v>
      </c>
      <c r="K274" s="9">
        <f t="shared" si="8"/>
        <v>10928.91</v>
      </c>
      <c r="L274" s="9">
        <f t="shared" si="9"/>
        <v>19071.09</v>
      </c>
      <c r="M274" s="32" t="s">
        <v>200</v>
      </c>
    </row>
    <row r="275" spans="1:13" ht="19.5" customHeight="1" x14ac:dyDescent="0.25">
      <c r="A275" s="102">
        <v>267</v>
      </c>
      <c r="B275" s="2" t="s">
        <v>16</v>
      </c>
      <c r="C275" s="17" t="s">
        <v>15</v>
      </c>
      <c r="D275" s="17" t="s">
        <v>785</v>
      </c>
      <c r="E275" s="17" t="s">
        <v>554</v>
      </c>
      <c r="F275" s="9">
        <v>30000</v>
      </c>
      <c r="G275" s="9">
        <v>861</v>
      </c>
      <c r="H275" s="9">
        <v>912</v>
      </c>
      <c r="I275" s="9">
        <v>0</v>
      </c>
      <c r="J275" s="9">
        <v>4540.8899999999994</v>
      </c>
      <c r="K275" s="9">
        <f t="shared" si="8"/>
        <v>6313.8899999999994</v>
      </c>
      <c r="L275" s="9">
        <f t="shared" si="9"/>
        <v>23686.11</v>
      </c>
      <c r="M275" s="32" t="s">
        <v>200</v>
      </c>
    </row>
    <row r="276" spans="1:13" ht="19.5" customHeight="1" x14ac:dyDescent="0.25">
      <c r="A276" s="102">
        <v>268</v>
      </c>
      <c r="B276" s="2" t="s">
        <v>642</v>
      </c>
      <c r="C276" s="17" t="s">
        <v>15</v>
      </c>
      <c r="D276" s="17" t="s">
        <v>785</v>
      </c>
      <c r="E276" s="17" t="s">
        <v>554</v>
      </c>
      <c r="F276" s="9">
        <v>20000</v>
      </c>
      <c r="G276" s="9">
        <v>574</v>
      </c>
      <c r="H276" s="9">
        <v>608</v>
      </c>
      <c r="I276" s="9">
        <v>0</v>
      </c>
      <c r="J276" s="9">
        <v>125</v>
      </c>
      <c r="K276" s="9">
        <f t="shared" si="8"/>
        <v>1307</v>
      </c>
      <c r="L276" s="9">
        <f t="shared" si="9"/>
        <v>18693</v>
      </c>
      <c r="M276" s="32" t="s">
        <v>200</v>
      </c>
    </row>
    <row r="277" spans="1:13" ht="19.5" customHeight="1" x14ac:dyDescent="0.25">
      <c r="A277" s="102">
        <v>269</v>
      </c>
      <c r="B277" s="2" t="s">
        <v>650</v>
      </c>
      <c r="C277" s="17" t="s">
        <v>15</v>
      </c>
      <c r="D277" s="17" t="s">
        <v>785</v>
      </c>
      <c r="E277" s="17" t="s">
        <v>554</v>
      </c>
      <c r="F277" s="9">
        <v>20000</v>
      </c>
      <c r="G277" s="9">
        <v>574</v>
      </c>
      <c r="H277" s="9">
        <v>608</v>
      </c>
      <c r="I277" s="9">
        <v>0</v>
      </c>
      <c r="J277" s="9">
        <v>25</v>
      </c>
      <c r="K277" s="9">
        <f t="shared" si="8"/>
        <v>1207</v>
      </c>
      <c r="L277" s="9">
        <f t="shared" si="9"/>
        <v>18793</v>
      </c>
      <c r="M277" s="32" t="s">
        <v>200</v>
      </c>
    </row>
    <row r="278" spans="1:13" ht="19.5" customHeight="1" x14ac:dyDescent="0.25">
      <c r="A278" s="102">
        <v>270</v>
      </c>
      <c r="B278" s="2" t="s">
        <v>663</v>
      </c>
      <c r="C278" s="17" t="s">
        <v>15</v>
      </c>
      <c r="D278" s="17" t="s">
        <v>785</v>
      </c>
      <c r="E278" s="17" t="s">
        <v>554</v>
      </c>
      <c r="F278" s="9">
        <v>5833.33</v>
      </c>
      <c r="G278" s="9">
        <v>167.42</v>
      </c>
      <c r="H278" s="9">
        <v>177.33</v>
      </c>
      <c r="I278" s="9">
        <v>0</v>
      </c>
      <c r="J278" s="9">
        <v>125</v>
      </c>
      <c r="K278" s="9">
        <f t="shared" si="8"/>
        <v>469.75</v>
      </c>
      <c r="L278" s="9">
        <f t="shared" si="9"/>
        <v>5363.58</v>
      </c>
      <c r="M278" s="32" t="s">
        <v>200</v>
      </c>
    </row>
    <row r="279" spans="1:13" ht="19.5" customHeight="1" x14ac:dyDescent="0.25">
      <c r="A279" s="102">
        <v>271</v>
      </c>
      <c r="B279" s="2" t="s">
        <v>684</v>
      </c>
      <c r="C279" s="17" t="s">
        <v>15</v>
      </c>
      <c r="D279" s="17" t="s">
        <v>785</v>
      </c>
      <c r="E279" s="17" t="s">
        <v>554</v>
      </c>
      <c r="F279" s="9">
        <v>20000</v>
      </c>
      <c r="G279" s="9">
        <v>574</v>
      </c>
      <c r="H279" s="9">
        <v>608</v>
      </c>
      <c r="I279" s="9">
        <v>0</v>
      </c>
      <c r="J279" s="9">
        <v>1125</v>
      </c>
      <c r="K279" s="9">
        <f t="shared" si="8"/>
        <v>2307</v>
      </c>
      <c r="L279" s="9">
        <f t="shared" si="9"/>
        <v>17693</v>
      </c>
      <c r="M279" s="32" t="s">
        <v>200</v>
      </c>
    </row>
    <row r="280" spans="1:13" ht="19.5" customHeight="1" x14ac:dyDescent="0.25">
      <c r="A280" s="102">
        <v>272</v>
      </c>
      <c r="B280" s="2" t="s">
        <v>685</v>
      </c>
      <c r="C280" s="17" t="s">
        <v>15</v>
      </c>
      <c r="D280" s="17" t="s">
        <v>785</v>
      </c>
      <c r="E280" s="17" t="s">
        <v>554</v>
      </c>
      <c r="F280" s="9">
        <v>20000</v>
      </c>
      <c r="G280" s="9">
        <v>574</v>
      </c>
      <c r="H280" s="9">
        <v>608</v>
      </c>
      <c r="I280" s="9">
        <v>0</v>
      </c>
      <c r="J280" s="9">
        <v>2164.65</v>
      </c>
      <c r="K280" s="9">
        <f t="shared" si="8"/>
        <v>3346.65</v>
      </c>
      <c r="L280" s="9">
        <f t="shared" si="9"/>
        <v>16653.349999999999</v>
      </c>
      <c r="M280" s="32" t="s">
        <v>200</v>
      </c>
    </row>
    <row r="281" spans="1:13" ht="19.5" customHeight="1" x14ac:dyDescent="0.25">
      <c r="A281" s="102">
        <v>273</v>
      </c>
      <c r="B281" s="2" t="s">
        <v>686</v>
      </c>
      <c r="C281" s="17" t="s">
        <v>15</v>
      </c>
      <c r="D281" s="17" t="s">
        <v>785</v>
      </c>
      <c r="E281" s="17" t="s">
        <v>554</v>
      </c>
      <c r="F281" s="9">
        <v>20000</v>
      </c>
      <c r="G281" s="9">
        <v>574</v>
      </c>
      <c r="H281" s="9">
        <v>608</v>
      </c>
      <c r="I281" s="9">
        <v>0</v>
      </c>
      <c r="J281" s="9">
        <v>125</v>
      </c>
      <c r="K281" s="9">
        <f t="shared" si="8"/>
        <v>1307</v>
      </c>
      <c r="L281" s="9">
        <f t="shared" si="9"/>
        <v>18693</v>
      </c>
      <c r="M281" s="32" t="s">
        <v>200</v>
      </c>
    </row>
    <row r="282" spans="1:13" ht="19.5" customHeight="1" x14ac:dyDescent="0.25">
      <c r="A282" s="102">
        <v>274</v>
      </c>
      <c r="B282" s="2" t="s">
        <v>701</v>
      </c>
      <c r="C282" s="17" t="s">
        <v>1196</v>
      </c>
      <c r="D282" s="17" t="s">
        <v>785</v>
      </c>
      <c r="E282" s="17" t="s">
        <v>554</v>
      </c>
      <c r="F282" s="9">
        <v>20000</v>
      </c>
      <c r="G282" s="9">
        <v>574</v>
      </c>
      <c r="H282" s="9">
        <v>608</v>
      </c>
      <c r="I282" s="9">
        <v>0</v>
      </c>
      <c r="J282" s="9">
        <v>3915.39</v>
      </c>
      <c r="K282" s="9">
        <f t="shared" si="8"/>
        <v>5097.3899999999994</v>
      </c>
      <c r="L282" s="9">
        <f t="shared" si="9"/>
        <v>14902.61</v>
      </c>
      <c r="M282" s="32" t="s">
        <v>200</v>
      </c>
    </row>
    <row r="283" spans="1:13" ht="19.5" customHeight="1" x14ac:dyDescent="0.25">
      <c r="A283" s="102">
        <v>275</v>
      </c>
      <c r="B283" s="2" t="s">
        <v>687</v>
      </c>
      <c r="C283" s="17" t="s">
        <v>15</v>
      </c>
      <c r="D283" s="17" t="s">
        <v>785</v>
      </c>
      <c r="E283" s="17" t="s">
        <v>554</v>
      </c>
      <c r="F283" s="9">
        <v>20000</v>
      </c>
      <c r="G283" s="9">
        <v>574</v>
      </c>
      <c r="H283" s="9">
        <v>608</v>
      </c>
      <c r="I283" s="9">
        <v>0</v>
      </c>
      <c r="J283" s="9">
        <v>3434.55</v>
      </c>
      <c r="K283" s="9">
        <f t="shared" si="8"/>
        <v>4616.55</v>
      </c>
      <c r="L283" s="9">
        <f t="shared" si="9"/>
        <v>15383.45</v>
      </c>
      <c r="M283" s="32" t="s">
        <v>200</v>
      </c>
    </row>
    <row r="284" spans="1:13" ht="19.5" customHeight="1" x14ac:dyDescent="0.25">
      <c r="A284" s="102">
        <v>276</v>
      </c>
      <c r="B284" s="2" t="s">
        <v>1390</v>
      </c>
      <c r="C284" s="17" t="s">
        <v>1196</v>
      </c>
      <c r="D284" s="17" t="s">
        <v>785</v>
      </c>
      <c r="E284" s="17" t="s">
        <v>554</v>
      </c>
      <c r="F284" s="9">
        <v>25000</v>
      </c>
      <c r="G284" s="9">
        <v>717.5</v>
      </c>
      <c r="H284" s="9">
        <v>760</v>
      </c>
      <c r="I284" s="9">
        <v>0</v>
      </c>
      <c r="J284" s="9">
        <v>125</v>
      </c>
      <c r="K284" s="9">
        <f t="shared" si="8"/>
        <v>1602.5</v>
      </c>
      <c r="L284" s="9">
        <f t="shared" si="9"/>
        <v>23397.5</v>
      </c>
      <c r="M284" s="32" t="s">
        <v>200</v>
      </c>
    </row>
    <row r="285" spans="1:13" ht="19.5" customHeight="1" x14ac:dyDescent="0.25">
      <c r="A285" s="102">
        <v>277</v>
      </c>
      <c r="B285" s="2" t="s">
        <v>484</v>
      </c>
      <c r="C285" s="17" t="s">
        <v>1197</v>
      </c>
      <c r="D285" s="17" t="s">
        <v>748</v>
      </c>
      <c r="E285" s="17" t="s">
        <v>384</v>
      </c>
      <c r="F285" s="9">
        <v>40000</v>
      </c>
      <c r="G285" s="9">
        <v>1148</v>
      </c>
      <c r="H285" s="9">
        <v>1216</v>
      </c>
      <c r="I285" s="9">
        <v>0</v>
      </c>
      <c r="J285" s="9">
        <v>1225</v>
      </c>
      <c r="K285" s="9">
        <f t="shared" si="8"/>
        <v>3589</v>
      </c>
      <c r="L285" s="9">
        <f t="shared" si="9"/>
        <v>36411</v>
      </c>
      <c r="M285" s="32" t="s">
        <v>200</v>
      </c>
    </row>
    <row r="286" spans="1:13" ht="19.5" customHeight="1" x14ac:dyDescent="0.25">
      <c r="A286" s="102">
        <v>278</v>
      </c>
      <c r="B286" s="2" t="s">
        <v>127</v>
      </c>
      <c r="C286" s="17" t="s">
        <v>1198</v>
      </c>
      <c r="D286" s="17" t="s">
        <v>1181</v>
      </c>
      <c r="E286" s="17" t="s">
        <v>384</v>
      </c>
      <c r="F286" s="9">
        <v>70000</v>
      </c>
      <c r="G286" s="9">
        <v>2009</v>
      </c>
      <c r="H286" s="9">
        <v>2128</v>
      </c>
      <c r="I286" s="9">
        <v>5368.48</v>
      </c>
      <c r="J286" s="9">
        <v>1179.78</v>
      </c>
      <c r="K286" s="9">
        <f t="shared" si="8"/>
        <v>10685.26</v>
      </c>
      <c r="L286" s="9">
        <f t="shared" si="9"/>
        <v>59314.74</v>
      </c>
      <c r="M286" s="32" t="s">
        <v>201</v>
      </c>
    </row>
    <row r="287" spans="1:13" ht="19.5" customHeight="1" x14ac:dyDescent="0.25">
      <c r="A287" s="102">
        <v>279</v>
      </c>
      <c r="B287" s="2" t="s">
        <v>1029</v>
      </c>
      <c r="C287" s="17" t="s">
        <v>1198</v>
      </c>
      <c r="D287" s="17" t="s">
        <v>1150</v>
      </c>
      <c r="E287" s="17" t="s">
        <v>655</v>
      </c>
      <c r="F287" s="9">
        <v>92000</v>
      </c>
      <c r="G287" s="9">
        <v>2640.4</v>
      </c>
      <c r="H287" s="9">
        <v>2796.8</v>
      </c>
      <c r="I287" s="9">
        <v>10223.57</v>
      </c>
      <c r="J287" s="9">
        <v>25</v>
      </c>
      <c r="K287" s="9">
        <f t="shared" si="8"/>
        <v>15685.77</v>
      </c>
      <c r="L287" s="9">
        <f t="shared" si="9"/>
        <v>76314.23</v>
      </c>
      <c r="M287" s="32" t="s">
        <v>201</v>
      </c>
    </row>
    <row r="288" spans="1:13" ht="19.5" customHeight="1" x14ac:dyDescent="0.25">
      <c r="A288" s="102">
        <v>280</v>
      </c>
      <c r="B288" s="2" t="s">
        <v>1004</v>
      </c>
      <c r="C288" s="17" t="s">
        <v>1198</v>
      </c>
      <c r="D288" s="17" t="s">
        <v>1150</v>
      </c>
      <c r="E288" s="17" t="s">
        <v>655</v>
      </c>
      <c r="F288" s="9">
        <v>112000</v>
      </c>
      <c r="G288" s="9">
        <v>3214.4</v>
      </c>
      <c r="H288" s="9">
        <v>3404.8</v>
      </c>
      <c r="I288" s="9">
        <v>0</v>
      </c>
      <c r="J288" s="9">
        <v>25</v>
      </c>
      <c r="K288" s="9">
        <f t="shared" si="8"/>
        <v>6644.2000000000007</v>
      </c>
      <c r="L288" s="9">
        <f t="shared" si="9"/>
        <v>105355.8</v>
      </c>
      <c r="M288" s="32" t="s">
        <v>201</v>
      </c>
    </row>
    <row r="289" spans="1:13" ht="19.5" customHeight="1" x14ac:dyDescent="0.25">
      <c r="A289" s="102">
        <v>281</v>
      </c>
      <c r="B289" s="2" t="s">
        <v>1115</v>
      </c>
      <c r="C289" s="17" t="s">
        <v>1198</v>
      </c>
      <c r="D289" s="17" t="s">
        <v>130</v>
      </c>
      <c r="E289" s="17" t="s">
        <v>655</v>
      </c>
      <c r="F289" s="9">
        <v>80000</v>
      </c>
      <c r="G289" s="9">
        <v>2296</v>
      </c>
      <c r="H289" s="9">
        <v>2432</v>
      </c>
      <c r="I289" s="9">
        <v>0</v>
      </c>
      <c r="J289" s="9">
        <v>25</v>
      </c>
      <c r="K289" s="9">
        <f t="shared" si="8"/>
        <v>4753</v>
      </c>
      <c r="L289" s="9">
        <f t="shared" si="9"/>
        <v>75247</v>
      </c>
      <c r="M289" s="32" t="s">
        <v>201</v>
      </c>
    </row>
    <row r="290" spans="1:13" ht="19.5" customHeight="1" x14ac:dyDescent="0.25">
      <c r="A290" s="102">
        <v>282</v>
      </c>
      <c r="B290" s="2" t="s">
        <v>1329</v>
      </c>
      <c r="C290" s="17" t="s">
        <v>1198</v>
      </c>
      <c r="D290" s="17" t="s">
        <v>748</v>
      </c>
      <c r="E290" s="17" t="s">
        <v>384</v>
      </c>
      <c r="F290" s="9">
        <v>60000</v>
      </c>
      <c r="G290" s="9">
        <v>1722</v>
      </c>
      <c r="H290" s="9">
        <v>1824</v>
      </c>
      <c r="I290" s="9">
        <v>343.99</v>
      </c>
      <c r="J290" s="9">
        <v>1925</v>
      </c>
      <c r="K290" s="9">
        <f t="shared" si="8"/>
        <v>5814.99</v>
      </c>
      <c r="L290" s="9">
        <f t="shared" si="9"/>
        <v>54185.01</v>
      </c>
      <c r="M290" s="32" t="s">
        <v>200</v>
      </c>
    </row>
    <row r="291" spans="1:13" ht="19.5" customHeight="1" x14ac:dyDescent="0.25">
      <c r="A291" s="102">
        <v>283</v>
      </c>
      <c r="B291" s="2" t="s">
        <v>303</v>
      </c>
      <c r="C291" s="17" t="s">
        <v>1198</v>
      </c>
      <c r="D291" s="17" t="s">
        <v>748</v>
      </c>
      <c r="E291" s="17" t="s">
        <v>384</v>
      </c>
      <c r="F291" s="9">
        <v>80000</v>
      </c>
      <c r="G291" s="9">
        <v>2296</v>
      </c>
      <c r="H291" s="9">
        <v>2432</v>
      </c>
      <c r="I291" s="9">
        <v>7400.87</v>
      </c>
      <c r="J291" s="9">
        <v>25</v>
      </c>
      <c r="K291" s="9">
        <f t="shared" si="8"/>
        <v>12153.869999999999</v>
      </c>
      <c r="L291" s="9">
        <f t="shared" si="9"/>
        <v>67846.13</v>
      </c>
      <c r="M291" s="32" t="s">
        <v>201</v>
      </c>
    </row>
    <row r="292" spans="1:13" ht="19.5" customHeight="1" x14ac:dyDescent="0.25">
      <c r="A292" s="102">
        <v>284</v>
      </c>
      <c r="B292" s="2" t="s">
        <v>299</v>
      </c>
      <c r="C292" s="17" t="s">
        <v>1199</v>
      </c>
      <c r="D292" s="17" t="s">
        <v>783</v>
      </c>
      <c r="E292" s="17" t="s">
        <v>554</v>
      </c>
      <c r="F292" s="9">
        <v>50000</v>
      </c>
      <c r="G292" s="9">
        <v>1435</v>
      </c>
      <c r="H292" s="9">
        <v>1520</v>
      </c>
      <c r="I292" s="9">
        <v>0</v>
      </c>
      <c r="J292" s="9">
        <v>15976.05</v>
      </c>
      <c r="K292" s="9">
        <f t="shared" si="8"/>
        <v>18931.05</v>
      </c>
      <c r="L292" s="9">
        <f t="shared" si="9"/>
        <v>31068.95</v>
      </c>
      <c r="M292" s="32" t="s">
        <v>201</v>
      </c>
    </row>
    <row r="293" spans="1:13" ht="19.5" customHeight="1" x14ac:dyDescent="0.25">
      <c r="A293" s="102">
        <v>285</v>
      </c>
      <c r="B293" s="2" t="s">
        <v>170</v>
      </c>
      <c r="C293" s="17" t="s">
        <v>1199</v>
      </c>
      <c r="D293" s="17" t="s">
        <v>825</v>
      </c>
      <c r="E293" s="17" t="s">
        <v>554</v>
      </c>
      <c r="F293" s="9">
        <v>50000</v>
      </c>
      <c r="G293" s="9">
        <v>1435</v>
      </c>
      <c r="H293" s="9">
        <v>1520</v>
      </c>
      <c r="I293" s="9">
        <v>0</v>
      </c>
      <c r="J293" s="9">
        <v>25</v>
      </c>
      <c r="K293" s="9">
        <f t="shared" si="8"/>
        <v>2980</v>
      </c>
      <c r="L293" s="9">
        <f t="shared" si="9"/>
        <v>47020</v>
      </c>
      <c r="M293" s="32" t="s">
        <v>201</v>
      </c>
    </row>
    <row r="294" spans="1:13" ht="19.5" customHeight="1" x14ac:dyDescent="0.25">
      <c r="A294" s="102">
        <v>286</v>
      </c>
      <c r="B294" s="2" t="s">
        <v>93</v>
      </c>
      <c r="C294" s="17" t="s">
        <v>1200</v>
      </c>
      <c r="D294" s="17" t="s">
        <v>796</v>
      </c>
      <c r="E294" s="17" t="s">
        <v>513</v>
      </c>
      <c r="F294" s="9">
        <v>85000</v>
      </c>
      <c r="G294" s="9">
        <v>2439.5</v>
      </c>
      <c r="H294" s="9">
        <v>2584</v>
      </c>
      <c r="I294" s="9">
        <v>8097.05</v>
      </c>
      <c r="J294" s="9">
        <v>1944.78</v>
      </c>
      <c r="K294" s="9">
        <f t="shared" si="8"/>
        <v>15065.33</v>
      </c>
      <c r="L294" s="9">
        <f t="shared" si="9"/>
        <v>69934.67</v>
      </c>
      <c r="M294" s="32" t="s">
        <v>201</v>
      </c>
    </row>
    <row r="295" spans="1:13" ht="19.5" customHeight="1" x14ac:dyDescent="0.25">
      <c r="A295" s="102">
        <v>287</v>
      </c>
      <c r="B295" s="2" t="s">
        <v>88</v>
      </c>
      <c r="C295" s="17" t="s">
        <v>1199</v>
      </c>
      <c r="D295" s="17" t="s">
        <v>786</v>
      </c>
      <c r="E295" s="17" t="s">
        <v>554</v>
      </c>
      <c r="F295" s="9">
        <v>50000</v>
      </c>
      <c r="G295" s="9">
        <v>1435</v>
      </c>
      <c r="H295" s="9">
        <v>1520</v>
      </c>
      <c r="I295" s="9">
        <v>0</v>
      </c>
      <c r="J295" s="9">
        <v>17139.690000000002</v>
      </c>
      <c r="K295" s="9">
        <f t="shared" si="8"/>
        <v>20094.690000000002</v>
      </c>
      <c r="L295" s="9">
        <f t="shared" si="9"/>
        <v>29905.309999999998</v>
      </c>
      <c r="M295" s="32" t="s">
        <v>201</v>
      </c>
    </row>
    <row r="296" spans="1:13" ht="19.5" customHeight="1" x14ac:dyDescent="0.25">
      <c r="A296" s="102">
        <v>288</v>
      </c>
      <c r="B296" s="2" t="s">
        <v>320</v>
      </c>
      <c r="C296" s="17" t="s">
        <v>1199</v>
      </c>
      <c r="D296" s="17" t="s">
        <v>113</v>
      </c>
      <c r="E296" s="17" t="s">
        <v>554</v>
      </c>
      <c r="F296" s="9">
        <v>50000</v>
      </c>
      <c r="G296" s="9">
        <v>1435</v>
      </c>
      <c r="H296" s="9">
        <v>1520</v>
      </c>
      <c r="I296" s="9">
        <v>0</v>
      </c>
      <c r="J296" s="9">
        <v>12091.279999999999</v>
      </c>
      <c r="K296" s="9">
        <f t="shared" si="8"/>
        <v>15046.279999999999</v>
      </c>
      <c r="L296" s="9">
        <f t="shared" si="9"/>
        <v>34953.72</v>
      </c>
      <c r="M296" s="32" t="s">
        <v>201</v>
      </c>
    </row>
    <row r="297" spans="1:13" ht="19.5" customHeight="1" x14ac:dyDescent="0.25">
      <c r="A297" s="102">
        <v>289</v>
      </c>
      <c r="B297" s="2" t="s">
        <v>53</v>
      </c>
      <c r="C297" s="17" t="s">
        <v>1199</v>
      </c>
      <c r="D297" s="17" t="s">
        <v>757</v>
      </c>
      <c r="E297" s="17" t="s">
        <v>554</v>
      </c>
      <c r="F297" s="9">
        <v>50000</v>
      </c>
      <c r="G297" s="9">
        <v>1435</v>
      </c>
      <c r="H297" s="9">
        <v>1520</v>
      </c>
      <c r="I297" s="9">
        <v>0</v>
      </c>
      <c r="J297" s="9">
        <v>1944.78</v>
      </c>
      <c r="K297" s="9">
        <f t="shared" si="8"/>
        <v>4899.78</v>
      </c>
      <c r="L297" s="9">
        <f t="shared" si="9"/>
        <v>45100.22</v>
      </c>
      <c r="M297" s="37" t="s">
        <v>201</v>
      </c>
    </row>
    <row r="298" spans="1:13" ht="19.5" customHeight="1" x14ac:dyDescent="0.25">
      <c r="A298" s="102">
        <v>290</v>
      </c>
      <c r="B298" s="2" t="s">
        <v>427</v>
      </c>
      <c r="C298" s="17" t="s">
        <v>1200</v>
      </c>
      <c r="D298" s="17" t="s">
        <v>672</v>
      </c>
      <c r="E298" s="2" t="s">
        <v>554</v>
      </c>
      <c r="F298" s="9">
        <v>80000</v>
      </c>
      <c r="G298" s="9">
        <v>2296</v>
      </c>
      <c r="H298" s="9">
        <v>2432</v>
      </c>
      <c r="I298" s="9">
        <v>7400.87</v>
      </c>
      <c r="J298" s="9">
        <v>2425</v>
      </c>
      <c r="K298" s="9">
        <f t="shared" si="8"/>
        <v>14553.869999999999</v>
      </c>
      <c r="L298" s="9">
        <f t="shared" si="9"/>
        <v>65446.130000000005</v>
      </c>
      <c r="M298" s="32" t="s">
        <v>201</v>
      </c>
    </row>
    <row r="299" spans="1:13" ht="19.5" customHeight="1" x14ac:dyDescent="0.25">
      <c r="A299" s="102">
        <v>291</v>
      </c>
      <c r="B299" s="2" t="s">
        <v>116</v>
      </c>
      <c r="C299" s="17" t="s">
        <v>1199</v>
      </c>
      <c r="D299" s="17" t="s">
        <v>789</v>
      </c>
      <c r="E299" s="17" t="s">
        <v>554</v>
      </c>
      <c r="F299" s="9">
        <v>50000</v>
      </c>
      <c r="G299" s="9">
        <v>1435</v>
      </c>
      <c r="H299" s="9">
        <v>1520</v>
      </c>
      <c r="I299" s="9">
        <v>0</v>
      </c>
      <c r="J299" s="9">
        <v>11746.45</v>
      </c>
      <c r="K299" s="9">
        <f t="shared" si="8"/>
        <v>14701.45</v>
      </c>
      <c r="L299" s="9">
        <f t="shared" si="9"/>
        <v>35298.550000000003</v>
      </c>
      <c r="M299" s="32" t="s">
        <v>201</v>
      </c>
    </row>
    <row r="300" spans="1:13" ht="19.5" customHeight="1" x14ac:dyDescent="0.25">
      <c r="A300" s="102">
        <v>292</v>
      </c>
      <c r="B300" s="2" t="s">
        <v>128</v>
      </c>
      <c r="C300" s="17" t="s">
        <v>1199</v>
      </c>
      <c r="D300" s="17" t="s">
        <v>927</v>
      </c>
      <c r="E300" s="17" t="s">
        <v>554</v>
      </c>
      <c r="F300" s="9">
        <v>50000</v>
      </c>
      <c r="G300" s="9">
        <v>1435</v>
      </c>
      <c r="H300" s="9">
        <v>1520</v>
      </c>
      <c r="I300" s="9">
        <v>0</v>
      </c>
      <c r="J300" s="9">
        <v>7791.62</v>
      </c>
      <c r="K300" s="9">
        <f t="shared" si="8"/>
        <v>10746.619999999999</v>
      </c>
      <c r="L300" s="9">
        <f t="shared" si="9"/>
        <v>39253.380000000005</v>
      </c>
      <c r="M300" s="32" t="s">
        <v>201</v>
      </c>
    </row>
    <row r="301" spans="1:13" ht="19.5" customHeight="1" x14ac:dyDescent="0.25">
      <c r="A301" s="102">
        <v>293</v>
      </c>
      <c r="B301" s="2" t="s">
        <v>59</v>
      </c>
      <c r="C301" s="17" t="s">
        <v>1199</v>
      </c>
      <c r="D301" s="17" t="s">
        <v>4</v>
      </c>
      <c r="E301" s="17" t="s">
        <v>554</v>
      </c>
      <c r="F301" s="9">
        <v>70000</v>
      </c>
      <c r="G301" s="9">
        <v>2009</v>
      </c>
      <c r="H301" s="9">
        <v>2128</v>
      </c>
      <c r="I301" s="9">
        <v>5368.48</v>
      </c>
      <c r="J301" s="9">
        <v>13789.12</v>
      </c>
      <c r="K301" s="9">
        <f t="shared" si="8"/>
        <v>23294.6</v>
      </c>
      <c r="L301" s="9">
        <f t="shared" si="9"/>
        <v>46705.4</v>
      </c>
      <c r="M301" s="32" t="s">
        <v>201</v>
      </c>
    </row>
    <row r="302" spans="1:13" ht="19.5" customHeight="1" x14ac:dyDescent="0.25">
      <c r="A302" s="102">
        <v>294</v>
      </c>
      <c r="B302" s="2" t="s">
        <v>667</v>
      </c>
      <c r="C302" s="17" t="s">
        <v>1199</v>
      </c>
      <c r="D302" s="17" t="s">
        <v>5</v>
      </c>
      <c r="E302" s="17" t="s">
        <v>554</v>
      </c>
      <c r="F302" s="9">
        <v>50000</v>
      </c>
      <c r="G302" s="9">
        <v>1435</v>
      </c>
      <c r="H302" s="9">
        <v>1520</v>
      </c>
      <c r="I302" s="9">
        <v>0</v>
      </c>
      <c r="J302" s="9">
        <v>5802.07</v>
      </c>
      <c r="K302" s="9">
        <f t="shared" si="8"/>
        <v>8757.07</v>
      </c>
      <c r="L302" s="9">
        <f t="shared" si="9"/>
        <v>41242.93</v>
      </c>
      <c r="M302" s="32" t="s">
        <v>201</v>
      </c>
    </row>
    <row r="303" spans="1:13" ht="19.5" customHeight="1" x14ac:dyDescent="0.25">
      <c r="A303" s="102">
        <v>295</v>
      </c>
      <c r="B303" s="2" t="s">
        <v>660</v>
      </c>
      <c r="C303" s="17" t="s">
        <v>1199</v>
      </c>
      <c r="D303" s="17" t="s">
        <v>759</v>
      </c>
      <c r="E303" s="17" t="s">
        <v>554</v>
      </c>
      <c r="F303" s="9">
        <v>42000</v>
      </c>
      <c r="G303" s="9">
        <v>1205.4000000000001</v>
      </c>
      <c r="H303" s="9">
        <v>1276.8</v>
      </c>
      <c r="I303" s="9">
        <v>0</v>
      </c>
      <c r="J303" s="9">
        <v>25</v>
      </c>
      <c r="K303" s="9">
        <f t="shared" si="8"/>
        <v>2507.1999999999998</v>
      </c>
      <c r="L303" s="9">
        <f t="shared" si="9"/>
        <v>39492.800000000003</v>
      </c>
      <c r="M303" s="32" t="s">
        <v>201</v>
      </c>
    </row>
    <row r="304" spans="1:13" ht="19.5" customHeight="1" x14ac:dyDescent="0.25">
      <c r="A304" s="102">
        <v>296</v>
      </c>
      <c r="B304" s="2" t="s">
        <v>99</v>
      </c>
      <c r="C304" s="17" t="s">
        <v>1199</v>
      </c>
      <c r="D304" s="17" t="s">
        <v>4</v>
      </c>
      <c r="E304" s="17" t="s">
        <v>554</v>
      </c>
      <c r="F304" s="9">
        <v>50000</v>
      </c>
      <c r="G304" s="9">
        <v>1435</v>
      </c>
      <c r="H304" s="9">
        <v>1520</v>
      </c>
      <c r="I304" s="9">
        <v>0</v>
      </c>
      <c r="J304" s="9">
        <v>14459.31</v>
      </c>
      <c r="K304" s="9">
        <f t="shared" si="8"/>
        <v>17414.309999999998</v>
      </c>
      <c r="L304" s="9">
        <f t="shared" si="9"/>
        <v>32585.690000000002</v>
      </c>
      <c r="M304" s="32" t="s">
        <v>201</v>
      </c>
    </row>
    <row r="305" spans="1:13" ht="19.5" customHeight="1" x14ac:dyDescent="0.25">
      <c r="A305" s="102">
        <v>297</v>
      </c>
      <c r="B305" s="2" t="s">
        <v>462</v>
      </c>
      <c r="C305" s="17" t="s">
        <v>1200</v>
      </c>
      <c r="D305" s="17" t="s">
        <v>748</v>
      </c>
      <c r="E305" s="17" t="s">
        <v>554</v>
      </c>
      <c r="F305" s="9">
        <v>45000</v>
      </c>
      <c r="G305" s="9">
        <v>1291.5</v>
      </c>
      <c r="H305" s="9">
        <v>1368</v>
      </c>
      <c r="I305" s="9">
        <v>0</v>
      </c>
      <c r="J305" s="9">
        <v>13975</v>
      </c>
      <c r="K305" s="9">
        <f t="shared" si="8"/>
        <v>16634.5</v>
      </c>
      <c r="L305" s="9">
        <f t="shared" si="9"/>
        <v>28365.5</v>
      </c>
      <c r="M305" s="32" t="s">
        <v>201</v>
      </c>
    </row>
    <row r="306" spans="1:13" ht="19.5" customHeight="1" x14ac:dyDescent="0.25">
      <c r="A306" s="102">
        <v>298</v>
      </c>
      <c r="B306" s="2" t="s">
        <v>134</v>
      </c>
      <c r="C306" s="17" t="s">
        <v>1199</v>
      </c>
      <c r="D306" s="17" t="s">
        <v>782</v>
      </c>
      <c r="E306" s="17" t="s">
        <v>554</v>
      </c>
      <c r="F306" s="9">
        <v>50000</v>
      </c>
      <c r="G306" s="9">
        <v>1435</v>
      </c>
      <c r="H306" s="9">
        <v>1520</v>
      </c>
      <c r="I306" s="9">
        <v>0</v>
      </c>
      <c r="J306" s="9">
        <v>4382.95</v>
      </c>
      <c r="K306" s="9">
        <f t="shared" si="8"/>
        <v>7337.95</v>
      </c>
      <c r="L306" s="9">
        <f t="shared" si="9"/>
        <v>42662.05</v>
      </c>
      <c r="M306" s="32" t="s">
        <v>201</v>
      </c>
    </row>
    <row r="307" spans="1:13" ht="19.5" customHeight="1" x14ac:dyDescent="0.25">
      <c r="A307" s="102">
        <v>299</v>
      </c>
      <c r="B307" s="2" t="s">
        <v>310</v>
      </c>
      <c r="C307" s="17" t="s">
        <v>1199</v>
      </c>
      <c r="D307" s="17" t="s">
        <v>748</v>
      </c>
      <c r="E307" s="17" t="s">
        <v>554</v>
      </c>
      <c r="F307" s="9">
        <v>35000</v>
      </c>
      <c r="G307" s="9">
        <v>1004.5</v>
      </c>
      <c r="H307" s="9">
        <v>1064</v>
      </c>
      <c r="I307" s="9">
        <v>0</v>
      </c>
      <c r="J307" s="9">
        <v>7105.4699999999993</v>
      </c>
      <c r="K307" s="9">
        <f t="shared" si="8"/>
        <v>9173.9699999999993</v>
      </c>
      <c r="L307" s="9">
        <f t="shared" si="9"/>
        <v>25826.03</v>
      </c>
      <c r="M307" s="32" t="s">
        <v>201</v>
      </c>
    </row>
    <row r="308" spans="1:13" ht="19.5" customHeight="1" x14ac:dyDescent="0.25">
      <c r="A308" s="102">
        <v>300</v>
      </c>
      <c r="B308" s="2" t="s">
        <v>751</v>
      </c>
      <c r="C308" s="17" t="s">
        <v>1198</v>
      </c>
      <c r="D308" s="17" t="s">
        <v>672</v>
      </c>
      <c r="E308" s="17" t="s">
        <v>554</v>
      </c>
      <c r="F308" s="9">
        <v>70000</v>
      </c>
      <c r="G308" s="9">
        <v>2009</v>
      </c>
      <c r="H308" s="9">
        <v>2128</v>
      </c>
      <c r="I308" s="9">
        <v>4375.6499999999996</v>
      </c>
      <c r="J308" s="9">
        <v>7181.87</v>
      </c>
      <c r="K308" s="9">
        <f t="shared" si="8"/>
        <v>15694.52</v>
      </c>
      <c r="L308" s="9">
        <f t="shared" si="9"/>
        <v>54305.479999999996</v>
      </c>
      <c r="M308" s="32" t="s">
        <v>201</v>
      </c>
    </row>
    <row r="309" spans="1:13" ht="19.5" customHeight="1" x14ac:dyDescent="0.25">
      <c r="A309" s="102">
        <v>301</v>
      </c>
      <c r="B309" s="2" t="s">
        <v>123</v>
      </c>
      <c r="C309" s="17" t="s">
        <v>1199</v>
      </c>
      <c r="D309" s="17" t="s">
        <v>743</v>
      </c>
      <c r="E309" s="17" t="s">
        <v>513</v>
      </c>
      <c r="F309" s="9">
        <v>50000</v>
      </c>
      <c r="G309" s="9">
        <v>1435</v>
      </c>
      <c r="H309" s="9">
        <v>1520</v>
      </c>
      <c r="I309" s="9">
        <v>0</v>
      </c>
      <c r="J309" s="9">
        <v>6174.12</v>
      </c>
      <c r="K309" s="9">
        <f t="shared" si="8"/>
        <v>9129.119999999999</v>
      </c>
      <c r="L309" s="9">
        <f t="shared" si="9"/>
        <v>40870.880000000005</v>
      </c>
      <c r="M309" s="32" t="s">
        <v>201</v>
      </c>
    </row>
    <row r="310" spans="1:13" ht="19.5" customHeight="1" x14ac:dyDescent="0.25">
      <c r="A310" s="102">
        <v>302</v>
      </c>
      <c r="B310" s="2" t="s">
        <v>309</v>
      </c>
      <c r="C310" s="17" t="s">
        <v>1199</v>
      </c>
      <c r="D310" s="17" t="s">
        <v>753</v>
      </c>
      <c r="E310" s="2" t="s">
        <v>554</v>
      </c>
      <c r="F310" s="9">
        <v>50000</v>
      </c>
      <c r="G310" s="9">
        <v>1435</v>
      </c>
      <c r="H310" s="9">
        <v>1520</v>
      </c>
      <c r="I310" s="9">
        <v>0</v>
      </c>
      <c r="J310" s="9">
        <v>10125</v>
      </c>
      <c r="K310" s="9">
        <f t="shared" si="8"/>
        <v>13080</v>
      </c>
      <c r="L310" s="9">
        <f t="shared" si="9"/>
        <v>36920</v>
      </c>
      <c r="M310" s="32" t="s">
        <v>201</v>
      </c>
    </row>
    <row r="311" spans="1:13" ht="19.5" customHeight="1" x14ac:dyDescent="0.25">
      <c r="A311" s="102">
        <v>303</v>
      </c>
      <c r="B311" s="2" t="s">
        <v>504</v>
      </c>
      <c r="C311" s="17" t="s">
        <v>1198</v>
      </c>
      <c r="D311" s="17" t="s">
        <v>129</v>
      </c>
      <c r="E311" s="2" t="s">
        <v>554</v>
      </c>
      <c r="F311" s="9">
        <v>70000</v>
      </c>
      <c r="G311" s="9">
        <v>2009</v>
      </c>
      <c r="H311" s="9">
        <v>2128</v>
      </c>
      <c r="I311" s="9">
        <v>5368.48</v>
      </c>
      <c r="J311" s="9">
        <v>25</v>
      </c>
      <c r="K311" s="9">
        <f t="shared" si="8"/>
        <v>9530.48</v>
      </c>
      <c r="L311" s="9">
        <f t="shared" si="9"/>
        <v>60469.520000000004</v>
      </c>
      <c r="M311" s="32" t="s">
        <v>201</v>
      </c>
    </row>
    <row r="312" spans="1:13" ht="19.5" customHeight="1" x14ac:dyDescent="0.25">
      <c r="A312" s="102">
        <v>304</v>
      </c>
      <c r="B312" s="2" t="s">
        <v>335</v>
      </c>
      <c r="C312" s="17" t="s">
        <v>1199</v>
      </c>
      <c r="D312" s="17" t="s">
        <v>748</v>
      </c>
      <c r="E312" s="17" t="s">
        <v>554</v>
      </c>
      <c r="F312" s="9">
        <v>50000</v>
      </c>
      <c r="G312" s="9">
        <v>1435</v>
      </c>
      <c r="H312" s="9">
        <v>1520</v>
      </c>
      <c r="I312" s="9">
        <v>1854</v>
      </c>
      <c r="J312" s="9">
        <v>15325</v>
      </c>
      <c r="K312" s="9">
        <f t="shared" si="8"/>
        <v>20134</v>
      </c>
      <c r="L312" s="9">
        <f t="shared" si="9"/>
        <v>29866</v>
      </c>
      <c r="M312" s="32" t="s">
        <v>201</v>
      </c>
    </row>
    <row r="313" spans="1:13" ht="19.5" customHeight="1" x14ac:dyDescent="0.25">
      <c r="A313" s="102">
        <v>305</v>
      </c>
      <c r="B313" s="17" t="s">
        <v>499</v>
      </c>
      <c r="C313" s="17" t="s">
        <v>1199</v>
      </c>
      <c r="D313" s="17" t="s">
        <v>753</v>
      </c>
      <c r="E313" s="17" t="s">
        <v>554</v>
      </c>
      <c r="F313" s="9">
        <v>50000</v>
      </c>
      <c r="G313" s="9">
        <v>1435</v>
      </c>
      <c r="H313" s="9">
        <v>1520</v>
      </c>
      <c r="I313" s="9">
        <v>0</v>
      </c>
      <c r="J313" s="9">
        <v>2625</v>
      </c>
      <c r="K313" s="9">
        <f t="shared" si="8"/>
        <v>5580</v>
      </c>
      <c r="L313" s="9">
        <f t="shared" si="9"/>
        <v>44420</v>
      </c>
      <c r="M313" s="32" t="s">
        <v>201</v>
      </c>
    </row>
    <row r="314" spans="1:13" ht="19.5" customHeight="1" x14ac:dyDescent="0.25">
      <c r="A314" s="102">
        <v>306</v>
      </c>
      <c r="B314" s="2" t="s">
        <v>500</v>
      </c>
      <c r="C314" s="17" t="s">
        <v>1199</v>
      </c>
      <c r="D314" s="17" t="s">
        <v>756</v>
      </c>
      <c r="E314" s="17" t="s">
        <v>554</v>
      </c>
      <c r="F314" s="9">
        <v>50000</v>
      </c>
      <c r="G314" s="9">
        <v>1435</v>
      </c>
      <c r="H314" s="9">
        <v>1520</v>
      </c>
      <c r="I314" s="9">
        <v>0</v>
      </c>
      <c r="J314" s="9">
        <v>25</v>
      </c>
      <c r="K314" s="9">
        <f t="shared" si="8"/>
        <v>2980</v>
      </c>
      <c r="L314" s="9">
        <f t="shared" si="9"/>
        <v>47020</v>
      </c>
      <c r="M314" s="32" t="s">
        <v>201</v>
      </c>
    </row>
    <row r="315" spans="1:13" ht="19.5" customHeight="1" x14ac:dyDescent="0.25">
      <c r="A315" s="102">
        <v>307</v>
      </c>
      <c r="B315" s="2" t="s">
        <v>174</v>
      </c>
      <c r="C315" s="17" t="s">
        <v>1199</v>
      </c>
      <c r="D315" s="17" t="s">
        <v>111</v>
      </c>
      <c r="E315" s="17" t="s">
        <v>554</v>
      </c>
      <c r="F315" s="9">
        <v>50000</v>
      </c>
      <c r="G315" s="9">
        <v>1435</v>
      </c>
      <c r="H315" s="9">
        <v>1520</v>
      </c>
      <c r="I315" s="9">
        <v>1854</v>
      </c>
      <c r="J315" s="9">
        <v>125</v>
      </c>
      <c r="K315" s="9">
        <f t="shared" si="8"/>
        <v>4934</v>
      </c>
      <c r="L315" s="9">
        <f t="shared" si="9"/>
        <v>45066</v>
      </c>
      <c r="M315" s="32" t="s">
        <v>201</v>
      </c>
    </row>
    <row r="316" spans="1:13" ht="19.5" customHeight="1" x14ac:dyDescent="0.25">
      <c r="A316" s="102">
        <v>308</v>
      </c>
      <c r="B316" s="2" t="s">
        <v>49</v>
      </c>
      <c r="C316" s="17" t="s">
        <v>1199</v>
      </c>
      <c r="D316" s="17" t="s">
        <v>756</v>
      </c>
      <c r="E316" s="17" t="s">
        <v>554</v>
      </c>
      <c r="F316" s="9">
        <v>50000</v>
      </c>
      <c r="G316" s="9">
        <v>1435</v>
      </c>
      <c r="H316" s="9">
        <v>1520</v>
      </c>
      <c r="I316" s="9">
        <v>0</v>
      </c>
      <c r="J316" s="9">
        <v>1944.78</v>
      </c>
      <c r="K316" s="9">
        <f t="shared" si="8"/>
        <v>4899.78</v>
      </c>
      <c r="L316" s="9">
        <f t="shared" si="9"/>
        <v>45100.22</v>
      </c>
      <c r="M316" s="32" t="s">
        <v>201</v>
      </c>
    </row>
    <row r="317" spans="1:13" ht="19.5" customHeight="1" x14ac:dyDescent="0.25">
      <c r="A317" s="102">
        <v>309</v>
      </c>
      <c r="B317" s="2" t="s">
        <v>194</v>
      </c>
      <c r="C317" s="17" t="s">
        <v>1199</v>
      </c>
      <c r="D317" s="17" t="s">
        <v>129</v>
      </c>
      <c r="E317" s="17" t="s">
        <v>554</v>
      </c>
      <c r="F317" s="9">
        <v>50000</v>
      </c>
      <c r="G317" s="9">
        <v>1435</v>
      </c>
      <c r="H317" s="9">
        <v>1520</v>
      </c>
      <c r="I317" s="9">
        <v>0</v>
      </c>
      <c r="J317" s="9">
        <v>8595.98</v>
      </c>
      <c r="K317" s="9">
        <f t="shared" si="8"/>
        <v>11550.98</v>
      </c>
      <c r="L317" s="9">
        <f t="shared" si="9"/>
        <v>38449.020000000004</v>
      </c>
      <c r="M317" s="32" t="s">
        <v>201</v>
      </c>
    </row>
    <row r="318" spans="1:13" ht="19.5" customHeight="1" x14ac:dyDescent="0.25">
      <c r="A318" s="102">
        <v>310</v>
      </c>
      <c r="B318" s="2" t="s">
        <v>1025</v>
      </c>
      <c r="C318" s="17" t="s">
        <v>1199</v>
      </c>
      <c r="D318" s="17" t="s">
        <v>760</v>
      </c>
      <c r="E318" s="17" t="s">
        <v>554</v>
      </c>
      <c r="F318" s="9">
        <v>65000</v>
      </c>
      <c r="G318" s="9">
        <v>1865.5</v>
      </c>
      <c r="H318" s="9">
        <v>1976</v>
      </c>
      <c r="I318" s="9">
        <v>2852.61</v>
      </c>
      <c r="J318" s="9">
        <v>5196.45</v>
      </c>
      <c r="K318" s="9">
        <f t="shared" si="8"/>
        <v>11890.560000000001</v>
      </c>
      <c r="L318" s="9">
        <f t="shared" si="9"/>
        <v>53109.440000000002</v>
      </c>
      <c r="M318" s="32" t="s">
        <v>201</v>
      </c>
    </row>
    <row r="319" spans="1:13" ht="19.5" customHeight="1" x14ac:dyDescent="0.25">
      <c r="A319" s="102">
        <v>311</v>
      </c>
      <c r="B319" s="2" t="s">
        <v>396</v>
      </c>
      <c r="C319" s="17" t="s">
        <v>1199</v>
      </c>
      <c r="D319" s="17" t="s">
        <v>827</v>
      </c>
      <c r="E319" s="17" t="s">
        <v>554</v>
      </c>
      <c r="F319" s="9">
        <v>42000</v>
      </c>
      <c r="G319" s="9">
        <v>1205.4000000000001</v>
      </c>
      <c r="H319" s="9">
        <v>1276.8</v>
      </c>
      <c r="I319" s="9">
        <v>0</v>
      </c>
      <c r="J319" s="9">
        <v>3905</v>
      </c>
      <c r="K319" s="9">
        <f t="shared" si="8"/>
        <v>6387.2</v>
      </c>
      <c r="L319" s="9">
        <f t="shared" si="9"/>
        <v>35612.800000000003</v>
      </c>
      <c r="M319" s="32" t="s">
        <v>201</v>
      </c>
    </row>
    <row r="320" spans="1:13" ht="19.5" customHeight="1" x14ac:dyDescent="0.25">
      <c r="A320" s="102">
        <v>312</v>
      </c>
      <c r="B320" s="2" t="s">
        <v>1092</v>
      </c>
      <c r="C320" s="17" t="s">
        <v>1199</v>
      </c>
      <c r="D320" s="17" t="s">
        <v>756</v>
      </c>
      <c r="E320" s="17" t="s">
        <v>554</v>
      </c>
      <c r="F320" s="9">
        <v>35000</v>
      </c>
      <c r="G320" s="9">
        <v>1004.5</v>
      </c>
      <c r="H320" s="9">
        <v>1064</v>
      </c>
      <c r="I320" s="9">
        <v>0</v>
      </c>
      <c r="J320" s="9">
        <v>4820.5300000000007</v>
      </c>
      <c r="K320" s="9">
        <f t="shared" si="8"/>
        <v>6889.0300000000007</v>
      </c>
      <c r="L320" s="9">
        <f t="shared" si="9"/>
        <v>28110.97</v>
      </c>
      <c r="M320" s="37" t="s">
        <v>201</v>
      </c>
    </row>
    <row r="321" spans="1:13" ht="19.5" customHeight="1" x14ac:dyDescent="0.25">
      <c r="A321" s="102">
        <v>313</v>
      </c>
      <c r="B321" s="2" t="s">
        <v>801</v>
      </c>
      <c r="C321" s="17" t="s">
        <v>1199</v>
      </c>
      <c r="D321" s="17" t="s">
        <v>672</v>
      </c>
      <c r="E321" s="17" t="s">
        <v>554</v>
      </c>
      <c r="F321" s="9">
        <v>35000</v>
      </c>
      <c r="G321" s="9">
        <v>1004.5</v>
      </c>
      <c r="H321" s="9">
        <v>1064</v>
      </c>
      <c r="I321" s="9">
        <v>0</v>
      </c>
      <c r="J321" s="9">
        <v>12038.66</v>
      </c>
      <c r="K321" s="9">
        <f t="shared" si="8"/>
        <v>14107.16</v>
      </c>
      <c r="L321" s="9">
        <f t="shared" si="9"/>
        <v>20892.84</v>
      </c>
      <c r="M321" s="37" t="s">
        <v>200</v>
      </c>
    </row>
    <row r="322" spans="1:13" ht="19.5" customHeight="1" x14ac:dyDescent="0.25">
      <c r="A322" s="102">
        <v>314</v>
      </c>
      <c r="B322" s="2" t="s">
        <v>802</v>
      </c>
      <c r="C322" s="17" t="s">
        <v>1199</v>
      </c>
      <c r="D322" s="17" t="s">
        <v>672</v>
      </c>
      <c r="E322" s="17" t="s">
        <v>554</v>
      </c>
      <c r="F322" s="9">
        <v>35000</v>
      </c>
      <c r="G322" s="9">
        <v>1004.5</v>
      </c>
      <c r="H322" s="9">
        <v>1064</v>
      </c>
      <c r="I322" s="9">
        <v>0</v>
      </c>
      <c r="J322" s="9">
        <v>11203.63</v>
      </c>
      <c r="K322" s="9">
        <f t="shared" si="8"/>
        <v>13272.13</v>
      </c>
      <c r="L322" s="9">
        <f t="shared" si="9"/>
        <v>21727.870000000003</v>
      </c>
      <c r="M322" s="37" t="s">
        <v>201</v>
      </c>
    </row>
    <row r="323" spans="1:13" ht="19.5" customHeight="1" x14ac:dyDescent="0.25">
      <c r="A323" s="102">
        <v>315</v>
      </c>
      <c r="B323" s="2" t="s">
        <v>1093</v>
      </c>
      <c r="C323" s="17" t="s">
        <v>1199</v>
      </c>
      <c r="D323" s="17" t="s">
        <v>5</v>
      </c>
      <c r="E323" s="17" t="s">
        <v>554</v>
      </c>
      <c r="F323" s="9">
        <v>35000</v>
      </c>
      <c r="G323" s="9">
        <v>1004.5</v>
      </c>
      <c r="H323" s="9">
        <v>1064</v>
      </c>
      <c r="I323" s="9">
        <v>0</v>
      </c>
      <c r="J323" s="9">
        <v>3525</v>
      </c>
      <c r="K323" s="9">
        <f t="shared" si="8"/>
        <v>5593.5</v>
      </c>
      <c r="L323" s="9">
        <f t="shared" si="9"/>
        <v>29406.5</v>
      </c>
      <c r="M323" s="37" t="s">
        <v>201</v>
      </c>
    </row>
    <row r="324" spans="1:13" ht="19.5" customHeight="1" x14ac:dyDescent="0.25">
      <c r="A324" s="102">
        <v>316</v>
      </c>
      <c r="B324" s="2" t="s">
        <v>1144</v>
      </c>
      <c r="C324" s="17" t="s">
        <v>1199</v>
      </c>
      <c r="D324" s="17" t="s">
        <v>748</v>
      </c>
      <c r="E324" s="17" t="s">
        <v>554</v>
      </c>
      <c r="F324" s="9">
        <v>42000</v>
      </c>
      <c r="G324" s="9">
        <v>1205.4000000000001</v>
      </c>
      <c r="H324" s="9">
        <v>1276.8</v>
      </c>
      <c r="I324" s="9">
        <v>0</v>
      </c>
      <c r="J324" s="9">
        <v>5065</v>
      </c>
      <c r="K324" s="9">
        <f t="shared" si="8"/>
        <v>7547.2</v>
      </c>
      <c r="L324" s="9">
        <f t="shared" si="9"/>
        <v>34452.800000000003</v>
      </c>
      <c r="M324" s="37" t="s">
        <v>201</v>
      </c>
    </row>
    <row r="325" spans="1:13" ht="19.5" customHeight="1" x14ac:dyDescent="0.25">
      <c r="A325" s="102">
        <v>317</v>
      </c>
      <c r="B325" s="2" t="s">
        <v>1282</v>
      </c>
      <c r="C325" s="17" t="s">
        <v>1199</v>
      </c>
      <c r="D325" s="17" t="s">
        <v>773</v>
      </c>
      <c r="E325" s="17" t="s">
        <v>554</v>
      </c>
      <c r="F325" s="9">
        <v>50000</v>
      </c>
      <c r="G325" s="9">
        <v>1435</v>
      </c>
      <c r="H325" s="9">
        <v>1520</v>
      </c>
      <c r="I325" s="9">
        <v>1854</v>
      </c>
      <c r="J325" s="9">
        <v>1525</v>
      </c>
      <c r="K325" s="9">
        <f t="shared" si="8"/>
        <v>6334</v>
      </c>
      <c r="L325" s="9">
        <f t="shared" si="9"/>
        <v>43666</v>
      </c>
      <c r="M325" s="37" t="s">
        <v>201</v>
      </c>
    </row>
    <row r="326" spans="1:13" ht="19.5" customHeight="1" x14ac:dyDescent="0.25">
      <c r="A326" s="102">
        <v>318</v>
      </c>
      <c r="B326" s="2" t="s">
        <v>173</v>
      </c>
      <c r="C326" s="17" t="s">
        <v>1201</v>
      </c>
      <c r="D326" s="17" t="s">
        <v>776</v>
      </c>
      <c r="E326" s="17" t="s">
        <v>554</v>
      </c>
      <c r="F326" s="9">
        <v>30000</v>
      </c>
      <c r="G326" s="9">
        <v>861</v>
      </c>
      <c r="H326" s="9">
        <v>912</v>
      </c>
      <c r="I326" s="9">
        <v>0</v>
      </c>
      <c r="J326" s="9">
        <v>5763.52</v>
      </c>
      <c r="K326" s="9">
        <f t="shared" si="8"/>
        <v>7536.52</v>
      </c>
      <c r="L326" s="9">
        <f t="shared" si="9"/>
        <v>22463.48</v>
      </c>
      <c r="M326" s="32" t="s">
        <v>200</v>
      </c>
    </row>
    <row r="327" spans="1:13" ht="19.5" customHeight="1" x14ac:dyDescent="0.25">
      <c r="A327" s="102">
        <v>319</v>
      </c>
      <c r="B327" s="2" t="s">
        <v>95</v>
      </c>
      <c r="C327" s="17" t="s">
        <v>1202</v>
      </c>
      <c r="D327" s="17" t="s">
        <v>783</v>
      </c>
      <c r="E327" s="17" t="s">
        <v>554</v>
      </c>
      <c r="F327" s="9">
        <v>30000</v>
      </c>
      <c r="G327" s="9">
        <v>861</v>
      </c>
      <c r="H327" s="9">
        <v>912</v>
      </c>
      <c r="I327" s="9">
        <v>0</v>
      </c>
      <c r="J327" s="9">
        <v>7136.18</v>
      </c>
      <c r="K327" s="9">
        <f t="shared" si="8"/>
        <v>8909.18</v>
      </c>
      <c r="L327" s="9">
        <f t="shared" si="9"/>
        <v>21090.82</v>
      </c>
      <c r="M327" s="32" t="s">
        <v>200</v>
      </c>
    </row>
    <row r="328" spans="1:13" ht="19.5" customHeight="1" x14ac:dyDescent="0.25">
      <c r="A328" s="102">
        <v>320</v>
      </c>
      <c r="B328" s="2" t="s">
        <v>45</v>
      </c>
      <c r="C328" s="17" t="s">
        <v>1202</v>
      </c>
      <c r="D328" s="17" t="s">
        <v>776</v>
      </c>
      <c r="E328" s="17" t="s">
        <v>554</v>
      </c>
      <c r="F328" s="9">
        <v>30000</v>
      </c>
      <c r="G328" s="9">
        <v>861</v>
      </c>
      <c r="H328" s="9">
        <v>912</v>
      </c>
      <c r="I328" s="9">
        <v>0</v>
      </c>
      <c r="J328" s="9">
        <v>10842.39</v>
      </c>
      <c r="K328" s="9">
        <f t="shared" si="8"/>
        <v>12615.39</v>
      </c>
      <c r="L328" s="9">
        <f t="shared" si="9"/>
        <v>17384.61</v>
      </c>
      <c r="M328" s="32" t="s">
        <v>200</v>
      </c>
    </row>
    <row r="329" spans="1:13" ht="19.5" customHeight="1" x14ac:dyDescent="0.25">
      <c r="A329" s="102">
        <v>321</v>
      </c>
      <c r="B329" s="2" t="s">
        <v>555</v>
      </c>
      <c r="C329" s="17" t="s">
        <v>1202</v>
      </c>
      <c r="D329" s="17" t="s">
        <v>776</v>
      </c>
      <c r="E329" s="17" t="s">
        <v>554</v>
      </c>
      <c r="F329" s="9">
        <v>25000</v>
      </c>
      <c r="G329" s="9">
        <v>717.5</v>
      </c>
      <c r="H329" s="9">
        <v>760</v>
      </c>
      <c r="I329" s="9">
        <v>0</v>
      </c>
      <c r="J329" s="9">
        <v>7061.45</v>
      </c>
      <c r="K329" s="9">
        <f t="shared" si="8"/>
        <v>8538.9500000000007</v>
      </c>
      <c r="L329" s="9">
        <f t="shared" si="9"/>
        <v>16461.05</v>
      </c>
      <c r="M329" s="32" t="s">
        <v>200</v>
      </c>
    </row>
    <row r="330" spans="1:13" ht="19.5" customHeight="1" x14ac:dyDescent="0.25">
      <c r="A330" s="102">
        <v>322</v>
      </c>
      <c r="B330" s="2" t="s">
        <v>31</v>
      </c>
      <c r="C330" s="17" t="s">
        <v>1201</v>
      </c>
      <c r="D330" s="17" t="s">
        <v>776</v>
      </c>
      <c r="E330" s="17" t="s">
        <v>554</v>
      </c>
      <c r="F330" s="9">
        <v>30000</v>
      </c>
      <c r="G330" s="9">
        <v>861</v>
      </c>
      <c r="H330" s="9">
        <v>912</v>
      </c>
      <c r="I330" s="9">
        <v>0</v>
      </c>
      <c r="J330" s="9">
        <v>6199.59</v>
      </c>
      <c r="K330" s="9">
        <f t="shared" ref="K330:K393" si="10">+G330+H330+I330+J330</f>
        <v>7972.59</v>
      </c>
      <c r="L330" s="9">
        <f t="shared" ref="L330:L393" si="11">+F330-K330</f>
        <v>22027.41</v>
      </c>
      <c r="M330" s="32" t="s">
        <v>201</v>
      </c>
    </row>
    <row r="331" spans="1:13" ht="19.5" customHeight="1" x14ac:dyDescent="0.25">
      <c r="A331" s="102">
        <v>323</v>
      </c>
      <c r="B331" s="2" t="s">
        <v>692</v>
      </c>
      <c r="C331" s="17" t="s">
        <v>1203</v>
      </c>
      <c r="D331" s="17" t="s">
        <v>776</v>
      </c>
      <c r="E331" s="17" t="s">
        <v>554</v>
      </c>
      <c r="F331" s="9">
        <v>20000</v>
      </c>
      <c r="G331" s="9">
        <v>574</v>
      </c>
      <c r="H331" s="9">
        <v>608</v>
      </c>
      <c r="I331" s="9">
        <v>0</v>
      </c>
      <c r="J331" s="9">
        <v>3424.31</v>
      </c>
      <c r="K331" s="9">
        <f t="shared" si="10"/>
        <v>4606.3099999999995</v>
      </c>
      <c r="L331" s="9">
        <f t="shared" si="11"/>
        <v>15393.69</v>
      </c>
      <c r="M331" s="32" t="s">
        <v>201</v>
      </c>
    </row>
    <row r="332" spans="1:13" ht="19.5" customHeight="1" x14ac:dyDescent="0.25">
      <c r="A332" s="102">
        <v>324</v>
      </c>
      <c r="B332" s="2" t="s">
        <v>693</v>
      </c>
      <c r="C332" s="17" t="s">
        <v>1202</v>
      </c>
      <c r="D332" s="17" t="s">
        <v>776</v>
      </c>
      <c r="E332" s="17" t="s">
        <v>554</v>
      </c>
      <c r="F332" s="9">
        <v>20000</v>
      </c>
      <c r="G332" s="9">
        <v>574</v>
      </c>
      <c r="H332" s="9">
        <v>608</v>
      </c>
      <c r="I332" s="9">
        <v>0</v>
      </c>
      <c r="J332" s="9">
        <v>5707.59</v>
      </c>
      <c r="K332" s="9">
        <f t="shared" si="10"/>
        <v>6889.59</v>
      </c>
      <c r="L332" s="9">
        <f t="shared" si="11"/>
        <v>13110.41</v>
      </c>
      <c r="M332" s="32" t="s">
        <v>200</v>
      </c>
    </row>
    <row r="333" spans="1:13" ht="19.5" customHeight="1" x14ac:dyDescent="0.25">
      <c r="A333" s="102">
        <v>325</v>
      </c>
      <c r="B333" s="2" t="s">
        <v>312</v>
      </c>
      <c r="C333" s="17" t="s">
        <v>1204</v>
      </c>
      <c r="D333" s="17" t="s">
        <v>113</v>
      </c>
      <c r="E333" s="17" t="s">
        <v>554</v>
      </c>
      <c r="F333" s="9">
        <v>42000</v>
      </c>
      <c r="G333" s="9">
        <v>1205.4000000000001</v>
      </c>
      <c r="H333" s="9">
        <v>1276.8</v>
      </c>
      <c r="I333" s="9">
        <v>0</v>
      </c>
      <c r="J333" s="9">
        <v>10200.799999999999</v>
      </c>
      <c r="K333" s="9">
        <f t="shared" si="10"/>
        <v>12683</v>
      </c>
      <c r="L333" s="9">
        <f t="shared" si="11"/>
        <v>29317</v>
      </c>
      <c r="M333" s="32" t="s">
        <v>201</v>
      </c>
    </row>
    <row r="334" spans="1:13" ht="19.5" customHeight="1" x14ac:dyDescent="0.25">
      <c r="A334" s="102">
        <v>326</v>
      </c>
      <c r="B334" s="2" t="s">
        <v>435</v>
      </c>
      <c r="C334" s="17" t="s">
        <v>1204</v>
      </c>
      <c r="D334" s="17" t="s">
        <v>433</v>
      </c>
      <c r="E334" s="17" t="s">
        <v>554</v>
      </c>
      <c r="F334" s="9">
        <v>42000</v>
      </c>
      <c r="G334" s="9">
        <v>1205.4000000000001</v>
      </c>
      <c r="H334" s="9">
        <v>1276.8</v>
      </c>
      <c r="I334" s="9">
        <v>0</v>
      </c>
      <c r="J334" s="9">
        <v>2225</v>
      </c>
      <c r="K334" s="9">
        <f t="shared" si="10"/>
        <v>4707.2</v>
      </c>
      <c r="L334" s="9">
        <f t="shared" si="11"/>
        <v>37292.800000000003</v>
      </c>
      <c r="M334" s="32" t="s">
        <v>201</v>
      </c>
    </row>
    <row r="335" spans="1:13" ht="19.5" customHeight="1" x14ac:dyDescent="0.25">
      <c r="A335" s="102">
        <v>327</v>
      </c>
      <c r="B335" s="2" t="s">
        <v>436</v>
      </c>
      <c r="C335" s="17" t="s">
        <v>1204</v>
      </c>
      <c r="D335" s="17" t="s">
        <v>433</v>
      </c>
      <c r="E335" s="17" t="s">
        <v>554</v>
      </c>
      <c r="F335" s="9">
        <v>42000</v>
      </c>
      <c r="G335" s="9">
        <v>1205.4000000000001</v>
      </c>
      <c r="H335" s="9">
        <v>1276.8</v>
      </c>
      <c r="I335" s="9">
        <v>0</v>
      </c>
      <c r="J335" s="9">
        <v>4615.33</v>
      </c>
      <c r="K335" s="9">
        <f t="shared" si="10"/>
        <v>7097.53</v>
      </c>
      <c r="L335" s="9">
        <f t="shared" si="11"/>
        <v>34902.47</v>
      </c>
      <c r="M335" s="32" t="s">
        <v>201</v>
      </c>
    </row>
    <row r="336" spans="1:13" ht="19.5" customHeight="1" x14ac:dyDescent="0.25">
      <c r="A336" s="102">
        <v>328</v>
      </c>
      <c r="B336" s="2" t="s">
        <v>977</v>
      </c>
      <c r="C336" s="17" t="s">
        <v>1204</v>
      </c>
      <c r="D336" s="17" t="s">
        <v>433</v>
      </c>
      <c r="E336" s="17" t="s">
        <v>554</v>
      </c>
      <c r="F336" s="9">
        <v>42000</v>
      </c>
      <c r="G336" s="9">
        <v>1205.4000000000001</v>
      </c>
      <c r="H336" s="9">
        <v>1276.8</v>
      </c>
      <c r="I336" s="9">
        <v>0</v>
      </c>
      <c r="J336" s="9">
        <v>1385</v>
      </c>
      <c r="K336" s="9">
        <f t="shared" si="10"/>
        <v>3867.2</v>
      </c>
      <c r="L336" s="9">
        <f t="shared" si="11"/>
        <v>38132.800000000003</v>
      </c>
      <c r="M336" s="32" t="s">
        <v>201</v>
      </c>
    </row>
    <row r="337" spans="1:13" ht="19.5" customHeight="1" x14ac:dyDescent="0.25">
      <c r="A337" s="102">
        <v>329</v>
      </c>
      <c r="B337" s="2" t="s">
        <v>135</v>
      </c>
      <c r="C337" s="17" t="s">
        <v>1204</v>
      </c>
      <c r="D337" s="17" t="s">
        <v>782</v>
      </c>
      <c r="E337" s="17" t="s">
        <v>554</v>
      </c>
      <c r="F337" s="9">
        <v>42000</v>
      </c>
      <c r="G337" s="9">
        <v>1205.4000000000001</v>
      </c>
      <c r="H337" s="9">
        <v>1276.8</v>
      </c>
      <c r="I337" s="9">
        <v>0</v>
      </c>
      <c r="J337" s="9">
        <v>2044.78</v>
      </c>
      <c r="K337" s="9">
        <f t="shared" si="10"/>
        <v>4526.9799999999996</v>
      </c>
      <c r="L337" s="9">
        <f t="shared" si="11"/>
        <v>37473.020000000004</v>
      </c>
      <c r="M337" s="37" t="s">
        <v>201</v>
      </c>
    </row>
    <row r="338" spans="1:13" ht="19.5" customHeight="1" x14ac:dyDescent="0.25">
      <c r="A338" s="102">
        <v>330</v>
      </c>
      <c r="B338" s="2" t="s">
        <v>82</v>
      </c>
      <c r="C338" s="17" t="s">
        <v>1204</v>
      </c>
      <c r="D338" s="17" t="s">
        <v>762</v>
      </c>
      <c r="E338" s="17" t="s">
        <v>554</v>
      </c>
      <c r="F338" s="9">
        <v>42000</v>
      </c>
      <c r="G338" s="9">
        <v>1205.4000000000001</v>
      </c>
      <c r="H338" s="9">
        <v>1276.8</v>
      </c>
      <c r="I338" s="9">
        <v>0</v>
      </c>
      <c r="J338" s="9">
        <v>12633.32</v>
      </c>
      <c r="K338" s="9">
        <f t="shared" si="10"/>
        <v>15115.52</v>
      </c>
      <c r="L338" s="9">
        <f t="shared" si="11"/>
        <v>26884.48</v>
      </c>
      <c r="M338" s="32" t="s">
        <v>201</v>
      </c>
    </row>
    <row r="339" spans="1:13" ht="19.5" customHeight="1" x14ac:dyDescent="0.25">
      <c r="A339" s="102">
        <v>331</v>
      </c>
      <c r="B339" s="2" t="s">
        <v>80</v>
      </c>
      <c r="C339" s="17" t="s">
        <v>1204</v>
      </c>
      <c r="D339" s="17" t="s">
        <v>776</v>
      </c>
      <c r="E339" s="17" t="s">
        <v>554</v>
      </c>
      <c r="F339" s="9">
        <v>42000</v>
      </c>
      <c r="G339" s="9">
        <v>1205.4000000000001</v>
      </c>
      <c r="H339" s="9">
        <v>1276.8</v>
      </c>
      <c r="I339" s="9">
        <v>0</v>
      </c>
      <c r="J339" s="9">
        <v>4945.58</v>
      </c>
      <c r="K339" s="9">
        <f t="shared" si="10"/>
        <v>7427.78</v>
      </c>
      <c r="L339" s="9">
        <f t="shared" si="11"/>
        <v>34572.22</v>
      </c>
      <c r="M339" s="32" t="s">
        <v>201</v>
      </c>
    </row>
    <row r="340" spans="1:13" ht="19.5" customHeight="1" x14ac:dyDescent="0.25">
      <c r="A340" s="102">
        <v>332</v>
      </c>
      <c r="B340" s="2" t="s">
        <v>56</v>
      </c>
      <c r="C340" s="17" t="s">
        <v>1204</v>
      </c>
      <c r="D340" s="17" t="s">
        <v>776</v>
      </c>
      <c r="E340" s="17" t="s">
        <v>554</v>
      </c>
      <c r="F340" s="9">
        <v>42000</v>
      </c>
      <c r="G340" s="9">
        <v>1205.4000000000001</v>
      </c>
      <c r="H340" s="9">
        <v>1276.8</v>
      </c>
      <c r="I340" s="9">
        <v>0</v>
      </c>
      <c r="J340" s="9">
        <v>6302.53</v>
      </c>
      <c r="K340" s="9">
        <f t="shared" si="10"/>
        <v>8784.73</v>
      </c>
      <c r="L340" s="9">
        <f t="shared" si="11"/>
        <v>33215.270000000004</v>
      </c>
      <c r="M340" s="32" t="s">
        <v>201</v>
      </c>
    </row>
    <row r="341" spans="1:13" ht="19.5" customHeight="1" x14ac:dyDescent="0.25">
      <c r="A341" s="102">
        <v>333</v>
      </c>
      <c r="B341" s="2" t="s">
        <v>28</v>
      </c>
      <c r="C341" s="17" t="s">
        <v>1204</v>
      </c>
      <c r="D341" s="17" t="s">
        <v>433</v>
      </c>
      <c r="E341" s="17" t="s">
        <v>554</v>
      </c>
      <c r="F341" s="9">
        <v>42000</v>
      </c>
      <c r="G341" s="9">
        <v>1205.4000000000001</v>
      </c>
      <c r="H341" s="9">
        <v>1276.8</v>
      </c>
      <c r="I341" s="9">
        <v>0</v>
      </c>
      <c r="J341" s="9">
        <v>3304.7799999999997</v>
      </c>
      <c r="K341" s="9">
        <f t="shared" si="10"/>
        <v>5786.98</v>
      </c>
      <c r="L341" s="9">
        <f t="shared" si="11"/>
        <v>36213.020000000004</v>
      </c>
      <c r="M341" s="32" t="s">
        <v>201</v>
      </c>
    </row>
    <row r="342" spans="1:13" ht="19.5" customHeight="1" x14ac:dyDescent="0.25">
      <c r="A342" s="102">
        <v>334</v>
      </c>
      <c r="B342" s="2" t="s">
        <v>19</v>
      </c>
      <c r="C342" s="17" t="s">
        <v>1204</v>
      </c>
      <c r="D342" s="17" t="s">
        <v>776</v>
      </c>
      <c r="E342" s="17" t="s">
        <v>554</v>
      </c>
      <c r="F342" s="9">
        <v>42000</v>
      </c>
      <c r="G342" s="9">
        <v>1205.4000000000001</v>
      </c>
      <c r="H342" s="9">
        <v>1276.8</v>
      </c>
      <c r="I342" s="9">
        <v>0</v>
      </c>
      <c r="J342" s="9">
        <v>10349.77</v>
      </c>
      <c r="K342" s="9">
        <f t="shared" si="10"/>
        <v>12831.970000000001</v>
      </c>
      <c r="L342" s="9">
        <f t="shared" si="11"/>
        <v>29168.03</v>
      </c>
      <c r="M342" s="32" t="s">
        <v>201</v>
      </c>
    </row>
    <row r="343" spans="1:13" ht="19.5" customHeight="1" x14ac:dyDescent="0.25">
      <c r="A343" s="102">
        <v>335</v>
      </c>
      <c r="B343" s="2" t="s">
        <v>939</v>
      </c>
      <c r="C343" s="17" t="s">
        <v>1204</v>
      </c>
      <c r="D343" s="17" t="s">
        <v>747</v>
      </c>
      <c r="E343" s="17" t="s">
        <v>554</v>
      </c>
      <c r="F343" s="9">
        <v>35000</v>
      </c>
      <c r="G343" s="9">
        <v>1004.5</v>
      </c>
      <c r="H343" s="9">
        <v>1064</v>
      </c>
      <c r="I343" s="9">
        <v>0</v>
      </c>
      <c r="J343" s="9">
        <v>4976.16</v>
      </c>
      <c r="K343" s="9">
        <f t="shared" si="10"/>
        <v>7044.66</v>
      </c>
      <c r="L343" s="9">
        <f t="shared" si="11"/>
        <v>27955.34</v>
      </c>
      <c r="M343" s="37" t="s">
        <v>201</v>
      </c>
    </row>
    <row r="344" spans="1:13" ht="19.5" customHeight="1" x14ac:dyDescent="0.25">
      <c r="A344" s="102">
        <v>336</v>
      </c>
      <c r="B344" s="2" t="s">
        <v>318</v>
      </c>
      <c r="C344" s="17" t="s">
        <v>1205</v>
      </c>
      <c r="D344" s="17" t="s">
        <v>796</v>
      </c>
      <c r="E344" s="17" t="s">
        <v>554</v>
      </c>
      <c r="F344" s="9">
        <v>30000</v>
      </c>
      <c r="G344" s="9">
        <v>861</v>
      </c>
      <c r="H344" s="9">
        <v>912</v>
      </c>
      <c r="I344" s="9">
        <v>0</v>
      </c>
      <c r="J344" s="9">
        <v>25</v>
      </c>
      <c r="K344" s="9">
        <f t="shared" si="10"/>
        <v>1798</v>
      </c>
      <c r="L344" s="9">
        <f t="shared" si="11"/>
        <v>28202</v>
      </c>
      <c r="M344" s="32" t="s">
        <v>200</v>
      </c>
    </row>
    <row r="345" spans="1:13" ht="19.5" customHeight="1" x14ac:dyDescent="0.25">
      <c r="A345" s="102">
        <v>337</v>
      </c>
      <c r="B345" s="2" t="s">
        <v>98</v>
      </c>
      <c r="C345" s="17" t="s">
        <v>2</v>
      </c>
      <c r="D345" s="17" t="s">
        <v>783</v>
      </c>
      <c r="E345" s="17" t="s">
        <v>554</v>
      </c>
      <c r="F345" s="9">
        <v>30000</v>
      </c>
      <c r="G345" s="9">
        <v>861</v>
      </c>
      <c r="H345" s="9">
        <v>912</v>
      </c>
      <c r="I345" s="9">
        <v>0</v>
      </c>
      <c r="J345" s="9">
        <v>3354.66</v>
      </c>
      <c r="K345" s="9">
        <f t="shared" si="10"/>
        <v>5127.66</v>
      </c>
      <c r="L345" s="9">
        <f t="shared" si="11"/>
        <v>24872.34</v>
      </c>
      <c r="M345" s="32" t="s">
        <v>200</v>
      </c>
    </row>
    <row r="346" spans="1:13" ht="19.5" customHeight="1" x14ac:dyDescent="0.25">
      <c r="A346" s="102">
        <v>338</v>
      </c>
      <c r="B346" s="2" t="s">
        <v>356</v>
      </c>
      <c r="C346" s="17" t="s">
        <v>2</v>
      </c>
      <c r="D346" s="17" t="s">
        <v>783</v>
      </c>
      <c r="E346" s="17" t="s">
        <v>554</v>
      </c>
      <c r="F346" s="9">
        <v>35000</v>
      </c>
      <c r="G346" s="9">
        <v>1004.5</v>
      </c>
      <c r="H346" s="9">
        <v>1064</v>
      </c>
      <c r="I346" s="9">
        <v>0</v>
      </c>
      <c r="J346" s="9">
        <v>5852.25</v>
      </c>
      <c r="K346" s="9">
        <f t="shared" si="10"/>
        <v>7920.75</v>
      </c>
      <c r="L346" s="9">
        <f t="shared" si="11"/>
        <v>27079.25</v>
      </c>
      <c r="M346" s="32" t="s">
        <v>200</v>
      </c>
    </row>
    <row r="347" spans="1:13" ht="19.5" customHeight="1" x14ac:dyDescent="0.25">
      <c r="A347" s="102">
        <v>339</v>
      </c>
      <c r="B347" s="2" t="s">
        <v>355</v>
      </c>
      <c r="C347" s="17" t="s">
        <v>2</v>
      </c>
      <c r="D347" s="17" t="s">
        <v>783</v>
      </c>
      <c r="E347" s="17" t="s">
        <v>554</v>
      </c>
      <c r="F347" s="9">
        <v>30000</v>
      </c>
      <c r="G347" s="9">
        <v>861</v>
      </c>
      <c r="H347" s="9">
        <v>912</v>
      </c>
      <c r="I347" s="9">
        <v>0</v>
      </c>
      <c r="J347" s="9">
        <v>5125</v>
      </c>
      <c r="K347" s="9">
        <f t="shared" si="10"/>
        <v>6898</v>
      </c>
      <c r="L347" s="9">
        <f t="shared" si="11"/>
        <v>23102</v>
      </c>
      <c r="M347" s="32" t="s">
        <v>200</v>
      </c>
    </row>
    <row r="348" spans="1:13" ht="19.5" customHeight="1" x14ac:dyDescent="0.25">
      <c r="A348" s="102">
        <v>340</v>
      </c>
      <c r="B348" s="2" t="s">
        <v>359</v>
      </c>
      <c r="C348" s="17" t="s">
        <v>2</v>
      </c>
      <c r="D348" s="17" t="s">
        <v>783</v>
      </c>
      <c r="E348" s="17" t="s">
        <v>554</v>
      </c>
      <c r="F348" s="9">
        <v>30000</v>
      </c>
      <c r="G348" s="9">
        <v>861</v>
      </c>
      <c r="H348" s="9">
        <v>912</v>
      </c>
      <c r="I348" s="9">
        <v>0</v>
      </c>
      <c r="J348" s="9">
        <v>25</v>
      </c>
      <c r="K348" s="9">
        <f t="shared" si="10"/>
        <v>1798</v>
      </c>
      <c r="L348" s="9">
        <f t="shared" si="11"/>
        <v>28202</v>
      </c>
      <c r="M348" s="32" t="s">
        <v>200</v>
      </c>
    </row>
    <row r="349" spans="1:13" ht="19.5" customHeight="1" x14ac:dyDescent="0.25">
      <c r="A349" s="102">
        <v>341</v>
      </c>
      <c r="B349" s="2" t="s">
        <v>308</v>
      </c>
      <c r="C349" s="17" t="s">
        <v>2</v>
      </c>
      <c r="D349" s="17" t="s">
        <v>783</v>
      </c>
      <c r="E349" s="17" t="s">
        <v>554</v>
      </c>
      <c r="F349" s="9">
        <v>30000</v>
      </c>
      <c r="G349" s="9">
        <v>861</v>
      </c>
      <c r="H349" s="9">
        <v>912</v>
      </c>
      <c r="I349" s="9">
        <v>0</v>
      </c>
      <c r="J349" s="9">
        <v>5782.11</v>
      </c>
      <c r="K349" s="9">
        <f t="shared" si="10"/>
        <v>7555.11</v>
      </c>
      <c r="L349" s="9">
        <f t="shared" si="11"/>
        <v>22444.89</v>
      </c>
      <c r="M349" s="32" t="s">
        <v>200</v>
      </c>
    </row>
    <row r="350" spans="1:13" ht="19.5" customHeight="1" x14ac:dyDescent="0.25">
      <c r="A350" s="102">
        <v>342</v>
      </c>
      <c r="B350" s="2" t="s">
        <v>124</v>
      </c>
      <c r="C350" s="17" t="s">
        <v>2</v>
      </c>
      <c r="D350" s="17" t="s">
        <v>783</v>
      </c>
      <c r="E350" s="17" t="s">
        <v>554</v>
      </c>
      <c r="F350" s="9">
        <v>45000</v>
      </c>
      <c r="G350" s="9">
        <v>1291.5</v>
      </c>
      <c r="H350" s="9">
        <v>1368</v>
      </c>
      <c r="I350" s="9">
        <v>0</v>
      </c>
      <c r="J350" s="9">
        <v>12104.85</v>
      </c>
      <c r="K350" s="9">
        <f t="shared" si="10"/>
        <v>14764.35</v>
      </c>
      <c r="L350" s="9">
        <f t="shared" si="11"/>
        <v>30235.65</v>
      </c>
      <c r="M350" s="32" t="s">
        <v>200</v>
      </c>
    </row>
    <row r="351" spans="1:13" ht="19.5" customHeight="1" x14ac:dyDescent="0.25">
      <c r="A351" s="102">
        <v>343</v>
      </c>
      <c r="B351" s="2" t="s">
        <v>495</v>
      </c>
      <c r="C351" s="17" t="s">
        <v>2</v>
      </c>
      <c r="D351" s="17" t="s">
        <v>783</v>
      </c>
      <c r="E351" s="17" t="s">
        <v>554</v>
      </c>
      <c r="F351" s="9">
        <v>30000</v>
      </c>
      <c r="G351" s="9">
        <v>861</v>
      </c>
      <c r="H351" s="9">
        <v>912</v>
      </c>
      <c r="I351" s="9">
        <v>0</v>
      </c>
      <c r="J351" s="9">
        <v>25</v>
      </c>
      <c r="K351" s="9">
        <f t="shared" si="10"/>
        <v>1798</v>
      </c>
      <c r="L351" s="9">
        <f t="shared" si="11"/>
        <v>28202</v>
      </c>
      <c r="M351" s="32" t="s">
        <v>200</v>
      </c>
    </row>
    <row r="352" spans="1:13" ht="19.5" customHeight="1" x14ac:dyDescent="0.25">
      <c r="A352" s="102">
        <v>344</v>
      </c>
      <c r="B352" s="2" t="s">
        <v>496</v>
      </c>
      <c r="C352" s="17" t="s">
        <v>2</v>
      </c>
      <c r="D352" s="17" t="s">
        <v>783</v>
      </c>
      <c r="E352" s="17" t="s">
        <v>554</v>
      </c>
      <c r="F352" s="9">
        <v>30000</v>
      </c>
      <c r="G352" s="9">
        <v>861</v>
      </c>
      <c r="H352" s="9">
        <v>912</v>
      </c>
      <c r="I352" s="9">
        <v>0</v>
      </c>
      <c r="J352" s="9">
        <v>7450.54</v>
      </c>
      <c r="K352" s="9">
        <f t="shared" si="10"/>
        <v>9223.5400000000009</v>
      </c>
      <c r="L352" s="9">
        <f t="shared" si="11"/>
        <v>20776.46</v>
      </c>
      <c r="M352" s="32" t="s">
        <v>200</v>
      </c>
    </row>
    <row r="353" spans="1:13" ht="19.5" customHeight="1" x14ac:dyDescent="0.25">
      <c r="A353" s="102">
        <v>345</v>
      </c>
      <c r="B353" s="2" t="s">
        <v>497</v>
      </c>
      <c r="C353" s="17" t="s">
        <v>2</v>
      </c>
      <c r="D353" s="17" t="s">
        <v>783</v>
      </c>
      <c r="E353" s="17" t="s">
        <v>554</v>
      </c>
      <c r="F353" s="9">
        <v>30000</v>
      </c>
      <c r="G353" s="9">
        <v>861</v>
      </c>
      <c r="H353" s="9">
        <v>912</v>
      </c>
      <c r="I353" s="9">
        <v>0</v>
      </c>
      <c r="J353" s="9">
        <v>5910.7199999999993</v>
      </c>
      <c r="K353" s="9">
        <f t="shared" si="10"/>
        <v>7683.7199999999993</v>
      </c>
      <c r="L353" s="9">
        <f t="shared" si="11"/>
        <v>22316.28</v>
      </c>
      <c r="M353" s="32" t="s">
        <v>200</v>
      </c>
    </row>
    <row r="354" spans="1:13" ht="19.5" customHeight="1" x14ac:dyDescent="0.25">
      <c r="A354" s="102">
        <v>346</v>
      </c>
      <c r="B354" s="2" t="s">
        <v>498</v>
      </c>
      <c r="C354" s="17" t="s">
        <v>2</v>
      </c>
      <c r="D354" s="17" t="s">
        <v>783</v>
      </c>
      <c r="E354" s="17" t="s">
        <v>554</v>
      </c>
      <c r="F354" s="9">
        <v>30000</v>
      </c>
      <c r="G354" s="9">
        <v>861</v>
      </c>
      <c r="H354" s="9">
        <v>912</v>
      </c>
      <c r="I354" s="9">
        <v>0</v>
      </c>
      <c r="J354" s="9">
        <v>25</v>
      </c>
      <c r="K354" s="9">
        <f t="shared" si="10"/>
        <v>1798</v>
      </c>
      <c r="L354" s="9">
        <f t="shared" si="11"/>
        <v>28202</v>
      </c>
      <c r="M354" s="32" t="s">
        <v>200</v>
      </c>
    </row>
    <row r="355" spans="1:13" ht="19.5" customHeight="1" x14ac:dyDescent="0.25">
      <c r="A355" s="102">
        <v>347</v>
      </c>
      <c r="B355" s="2" t="s">
        <v>319</v>
      </c>
      <c r="C355" s="17" t="s">
        <v>2</v>
      </c>
      <c r="D355" s="17" t="s">
        <v>783</v>
      </c>
      <c r="E355" s="17" t="s">
        <v>554</v>
      </c>
      <c r="F355" s="9">
        <v>30000</v>
      </c>
      <c r="G355" s="9">
        <v>861</v>
      </c>
      <c r="H355" s="9">
        <v>912</v>
      </c>
      <c r="I355" s="9">
        <v>0</v>
      </c>
      <c r="J355" s="9">
        <v>8492.17</v>
      </c>
      <c r="K355" s="9">
        <f t="shared" si="10"/>
        <v>10265.17</v>
      </c>
      <c r="L355" s="9">
        <f t="shared" si="11"/>
        <v>19734.830000000002</v>
      </c>
      <c r="M355" s="32" t="s">
        <v>200</v>
      </c>
    </row>
    <row r="356" spans="1:13" ht="19.5" customHeight="1" x14ac:dyDescent="0.25">
      <c r="A356" s="102">
        <v>348</v>
      </c>
      <c r="B356" s="2" t="s">
        <v>980</v>
      </c>
      <c r="C356" s="17" t="s">
        <v>2</v>
      </c>
      <c r="D356" s="17" t="s">
        <v>783</v>
      </c>
      <c r="E356" s="17" t="s">
        <v>554</v>
      </c>
      <c r="F356" s="9">
        <v>30000</v>
      </c>
      <c r="G356" s="9">
        <v>861</v>
      </c>
      <c r="H356" s="9">
        <v>912</v>
      </c>
      <c r="I356" s="9">
        <v>0</v>
      </c>
      <c r="J356" s="9">
        <v>9134.58</v>
      </c>
      <c r="K356" s="9">
        <f t="shared" si="10"/>
        <v>10907.58</v>
      </c>
      <c r="L356" s="9">
        <f t="shared" si="11"/>
        <v>19092.419999999998</v>
      </c>
      <c r="M356" s="32" t="s">
        <v>200</v>
      </c>
    </row>
    <row r="357" spans="1:13" ht="19.5" customHeight="1" x14ac:dyDescent="0.25">
      <c r="A357" s="102">
        <v>349</v>
      </c>
      <c r="B357" s="2" t="s">
        <v>76</v>
      </c>
      <c r="C357" s="17" t="s">
        <v>2</v>
      </c>
      <c r="D357" s="17" t="s">
        <v>783</v>
      </c>
      <c r="E357" s="17" t="s">
        <v>554</v>
      </c>
      <c r="F357" s="9">
        <v>30000</v>
      </c>
      <c r="G357" s="9">
        <v>861</v>
      </c>
      <c r="H357" s="9">
        <v>912</v>
      </c>
      <c r="I357" s="9">
        <v>0</v>
      </c>
      <c r="J357" s="9">
        <v>7600.1</v>
      </c>
      <c r="K357" s="9">
        <f t="shared" si="10"/>
        <v>9373.1</v>
      </c>
      <c r="L357" s="9">
        <f t="shared" si="11"/>
        <v>20626.900000000001</v>
      </c>
      <c r="M357" s="32" t="s">
        <v>200</v>
      </c>
    </row>
    <row r="358" spans="1:13" ht="19.5" customHeight="1" x14ac:dyDescent="0.25">
      <c r="A358" s="102">
        <v>350</v>
      </c>
      <c r="B358" s="2" t="s">
        <v>326</v>
      </c>
      <c r="C358" s="17" t="s">
        <v>2</v>
      </c>
      <c r="D358" s="17" t="s">
        <v>783</v>
      </c>
      <c r="E358" s="17" t="s">
        <v>554</v>
      </c>
      <c r="F358" s="9">
        <v>30000</v>
      </c>
      <c r="G358" s="9">
        <v>861</v>
      </c>
      <c r="H358" s="9">
        <v>912</v>
      </c>
      <c r="I358" s="9">
        <v>0</v>
      </c>
      <c r="J358" s="9">
        <v>9556.39</v>
      </c>
      <c r="K358" s="9">
        <f t="shared" si="10"/>
        <v>11329.39</v>
      </c>
      <c r="L358" s="9">
        <f t="shared" si="11"/>
        <v>18670.61</v>
      </c>
      <c r="M358" s="32" t="s">
        <v>200</v>
      </c>
    </row>
    <row r="359" spans="1:13" ht="19.5" customHeight="1" x14ac:dyDescent="0.25">
      <c r="A359" s="102">
        <v>351</v>
      </c>
      <c r="B359" s="2" t="s">
        <v>72</v>
      </c>
      <c r="C359" s="17" t="s">
        <v>2</v>
      </c>
      <c r="D359" s="17" t="s">
        <v>783</v>
      </c>
      <c r="E359" s="17" t="s">
        <v>554</v>
      </c>
      <c r="F359" s="9">
        <v>30000</v>
      </c>
      <c r="G359" s="9">
        <v>861</v>
      </c>
      <c r="H359" s="9">
        <v>912</v>
      </c>
      <c r="I359" s="9">
        <v>0</v>
      </c>
      <c r="J359" s="9">
        <v>5286.01</v>
      </c>
      <c r="K359" s="9">
        <f t="shared" si="10"/>
        <v>7059.01</v>
      </c>
      <c r="L359" s="9">
        <f t="shared" si="11"/>
        <v>22940.989999999998</v>
      </c>
      <c r="M359" s="32" t="s">
        <v>200</v>
      </c>
    </row>
    <row r="360" spans="1:13" ht="19.5" customHeight="1" x14ac:dyDescent="0.25">
      <c r="A360" s="102">
        <v>352</v>
      </c>
      <c r="B360" s="2" t="s">
        <v>69</v>
      </c>
      <c r="C360" s="17" t="s">
        <v>2</v>
      </c>
      <c r="D360" s="17" t="s">
        <v>783</v>
      </c>
      <c r="E360" s="17" t="s">
        <v>554</v>
      </c>
      <c r="F360" s="9">
        <v>30000</v>
      </c>
      <c r="G360" s="9">
        <v>861</v>
      </c>
      <c r="H360" s="9">
        <v>912</v>
      </c>
      <c r="I360" s="9">
        <v>0</v>
      </c>
      <c r="J360" s="9">
        <v>6727.76</v>
      </c>
      <c r="K360" s="9">
        <f t="shared" si="10"/>
        <v>8500.76</v>
      </c>
      <c r="L360" s="9">
        <f t="shared" si="11"/>
        <v>21499.239999999998</v>
      </c>
      <c r="M360" s="32" t="s">
        <v>200</v>
      </c>
    </row>
    <row r="361" spans="1:13" ht="19.5" customHeight="1" x14ac:dyDescent="0.25">
      <c r="A361" s="102">
        <v>353</v>
      </c>
      <c r="B361" s="2" t="s">
        <v>172</v>
      </c>
      <c r="C361" s="17" t="s">
        <v>2</v>
      </c>
      <c r="D361" s="17" t="s">
        <v>783</v>
      </c>
      <c r="E361" s="17" t="s">
        <v>554</v>
      </c>
      <c r="F361" s="9">
        <v>30000</v>
      </c>
      <c r="G361" s="9">
        <v>861</v>
      </c>
      <c r="H361" s="9">
        <v>912</v>
      </c>
      <c r="I361" s="9">
        <v>0</v>
      </c>
      <c r="J361" s="9">
        <v>14384.579999999998</v>
      </c>
      <c r="K361" s="9">
        <f t="shared" si="10"/>
        <v>16157.579999999998</v>
      </c>
      <c r="L361" s="9">
        <f t="shared" si="11"/>
        <v>13842.420000000002</v>
      </c>
      <c r="M361" s="32" t="s">
        <v>200</v>
      </c>
    </row>
    <row r="362" spans="1:13" ht="19.5" customHeight="1" x14ac:dyDescent="0.25">
      <c r="A362" s="102">
        <v>354</v>
      </c>
      <c r="B362" s="2" t="s">
        <v>407</v>
      </c>
      <c r="C362" s="17" t="s">
        <v>2</v>
      </c>
      <c r="D362" s="17" t="s">
        <v>783</v>
      </c>
      <c r="E362" s="17" t="s">
        <v>554</v>
      </c>
      <c r="F362" s="9">
        <v>30000</v>
      </c>
      <c r="G362" s="9">
        <v>861</v>
      </c>
      <c r="H362" s="9">
        <v>912</v>
      </c>
      <c r="I362" s="9">
        <v>0</v>
      </c>
      <c r="J362" s="9">
        <v>6089.93</v>
      </c>
      <c r="K362" s="9">
        <f t="shared" si="10"/>
        <v>7862.93</v>
      </c>
      <c r="L362" s="9">
        <f t="shared" si="11"/>
        <v>22137.07</v>
      </c>
      <c r="M362" s="32" t="s">
        <v>200</v>
      </c>
    </row>
    <row r="363" spans="1:13" ht="19.5" customHeight="1" x14ac:dyDescent="0.25">
      <c r="A363" s="102">
        <v>355</v>
      </c>
      <c r="B363" s="2" t="s">
        <v>64</v>
      </c>
      <c r="C363" s="17" t="s">
        <v>2</v>
      </c>
      <c r="D363" s="17" t="s">
        <v>783</v>
      </c>
      <c r="E363" s="17" t="s">
        <v>554</v>
      </c>
      <c r="F363" s="9">
        <v>30000</v>
      </c>
      <c r="G363" s="9">
        <v>861</v>
      </c>
      <c r="H363" s="9">
        <v>912</v>
      </c>
      <c r="I363" s="9">
        <v>0</v>
      </c>
      <c r="J363" s="9">
        <v>6837.65</v>
      </c>
      <c r="K363" s="9">
        <f t="shared" si="10"/>
        <v>8610.65</v>
      </c>
      <c r="L363" s="9">
        <f t="shared" si="11"/>
        <v>21389.35</v>
      </c>
      <c r="M363" s="32" t="s">
        <v>200</v>
      </c>
    </row>
    <row r="364" spans="1:13" ht="19.5" customHeight="1" x14ac:dyDescent="0.25">
      <c r="A364" s="102">
        <v>356</v>
      </c>
      <c r="B364" s="2" t="s">
        <v>120</v>
      </c>
      <c r="C364" s="17" t="s">
        <v>2</v>
      </c>
      <c r="D364" s="17" t="s">
        <v>783</v>
      </c>
      <c r="E364" s="17" t="s">
        <v>554</v>
      </c>
      <c r="F364" s="9">
        <v>30000</v>
      </c>
      <c r="G364" s="9">
        <v>861</v>
      </c>
      <c r="H364" s="9">
        <v>912</v>
      </c>
      <c r="I364" s="9">
        <v>0</v>
      </c>
      <c r="J364" s="9">
        <v>16928.579999999998</v>
      </c>
      <c r="K364" s="9">
        <f t="shared" si="10"/>
        <v>18701.579999999998</v>
      </c>
      <c r="L364" s="9">
        <f t="shared" si="11"/>
        <v>11298.420000000002</v>
      </c>
      <c r="M364" s="32" t="s">
        <v>200</v>
      </c>
    </row>
    <row r="365" spans="1:13" ht="19.5" customHeight="1" x14ac:dyDescent="0.25">
      <c r="A365" s="102">
        <v>357</v>
      </c>
      <c r="B365" s="2" t="s">
        <v>58</v>
      </c>
      <c r="C365" s="17" t="s">
        <v>2</v>
      </c>
      <c r="D365" s="17" t="s">
        <v>783</v>
      </c>
      <c r="E365" s="17" t="s">
        <v>554</v>
      </c>
      <c r="F365" s="9">
        <v>30000</v>
      </c>
      <c r="G365" s="9">
        <v>861</v>
      </c>
      <c r="H365" s="9">
        <v>912</v>
      </c>
      <c r="I365" s="9">
        <v>0</v>
      </c>
      <c r="J365" s="9">
        <v>125</v>
      </c>
      <c r="K365" s="9">
        <f t="shared" si="10"/>
        <v>1898</v>
      </c>
      <c r="L365" s="9">
        <f t="shared" si="11"/>
        <v>28102</v>
      </c>
      <c r="M365" s="32" t="s">
        <v>200</v>
      </c>
    </row>
    <row r="366" spans="1:13" ht="19.5" customHeight="1" x14ac:dyDescent="0.25">
      <c r="A366" s="102">
        <v>358</v>
      </c>
      <c r="B366" s="2" t="s">
        <v>399</v>
      </c>
      <c r="C366" s="17" t="s">
        <v>2</v>
      </c>
      <c r="D366" s="17" t="s">
        <v>783</v>
      </c>
      <c r="E366" s="17" t="s">
        <v>554</v>
      </c>
      <c r="F366" s="9">
        <v>30000</v>
      </c>
      <c r="G366" s="9">
        <v>861</v>
      </c>
      <c r="H366" s="9">
        <v>912</v>
      </c>
      <c r="I366" s="9">
        <v>0</v>
      </c>
      <c r="J366" s="9">
        <v>4909.3499999999995</v>
      </c>
      <c r="K366" s="9">
        <f t="shared" si="10"/>
        <v>6682.3499999999995</v>
      </c>
      <c r="L366" s="9">
        <f t="shared" si="11"/>
        <v>23317.65</v>
      </c>
      <c r="M366" s="32" t="s">
        <v>200</v>
      </c>
    </row>
    <row r="367" spans="1:13" ht="19.5" customHeight="1" x14ac:dyDescent="0.25">
      <c r="A367" s="102">
        <v>359</v>
      </c>
      <c r="B367" s="2" t="s">
        <v>401</v>
      </c>
      <c r="C367" s="17" t="s">
        <v>2</v>
      </c>
      <c r="D367" s="17" t="s">
        <v>672</v>
      </c>
      <c r="E367" s="17" t="s">
        <v>554</v>
      </c>
      <c r="F367" s="9">
        <v>30000</v>
      </c>
      <c r="G367" s="9">
        <v>861</v>
      </c>
      <c r="H367" s="9">
        <v>912</v>
      </c>
      <c r="I367" s="9">
        <v>0</v>
      </c>
      <c r="J367" s="9">
        <v>8267.86</v>
      </c>
      <c r="K367" s="9">
        <f t="shared" si="10"/>
        <v>10040.86</v>
      </c>
      <c r="L367" s="9">
        <f t="shared" si="11"/>
        <v>19959.14</v>
      </c>
      <c r="M367" s="37" t="s">
        <v>200</v>
      </c>
    </row>
    <row r="368" spans="1:13" ht="19.5" customHeight="1" x14ac:dyDescent="0.25">
      <c r="A368" s="102">
        <v>360</v>
      </c>
      <c r="B368" s="2" t="s">
        <v>402</v>
      </c>
      <c r="C368" s="17" t="s">
        <v>2</v>
      </c>
      <c r="D368" s="17" t="s">
        <v>783</v>
      </c>
      <c r="E368" s="17" t="s">
        <v>554</v>
      </c>
      <c r="F368" s="9">
        <v>31500</v>
      </c>
      <c r="G368" s="9">
        <v>904.05</v>
      </c>
      <c r="H368" s="9">
        <v>957.6</v>
      </c>
      <c r="I368" s="9">
        <v>0</v>
      </c>
      <c r="J368" s="9">
        <v>10385.51</v>
      </c>
      <c r="K368" s="9">
        <f t="shared" si="10"/>
        <v>12247.16</v>
      </c>
      <c r="L368" s="9">
        <f t="shared" si="11"/>
        <v>19252.84</v>
      </c>
      <c r="M368" s="32" t="s">
        <v>200</v>
      </c>
    </row>
    <row r="369" spans="1:13" ht="19.5" customHeight="1" x14ac:dyDescent="0.25">
      <c r="A369" s="102">
        <v>361</v>
      </c>
      <c r="B369" s="2" t="s">
        <v>339</v>
      </c>
      <c r="C369" s="17" t="s">
        <v>2</v>
      </c>
      <c r="D369" s="17" t="s">
        <v>783</v>
      </c>
      <c r="E369" s="17" t="s">
        <v>554</v>
      </c>
      <c r="F369" s="9">
        <v>30000</v>
      </c>
      <c r="G369" s="9">
        <v>861</v>
      </c>
      <c r="H369" s="9">
        <v>912</v>
      </c>
      <c r="I369" s="9">
        <v>0</v>
      </c>
      <c r="J369" s="9">
        <v>8568.52</v>
      </c>
      <c r="K369" s="9">
        <f t="shared" si="10"/>
        <v>10341.52</v>
      </c>
      <c r="L369" s="9">
        <f t="shared" si="11"/>
        <v>19658.48</v>
      </c>
      <c r="M369" s="32" t="s">
        <v>200</v>
      </c>
    </row>
    <row r="370" spans="1:13" ht="19.5" customHeight="1" x14ac:dyDescent="0.25">
      <c r="A370" s="102">
        <v>362</v>
      </c>
      <c r="B370" s="2" t="s">
        <v>119</v>
      </c>
      <c r="C370" s="17" t="s">
        <v>2</v>
      </c>
      <c r="D370" s="17" t="s">
        <v>783</v>
      </c>
      <c r="E370" s="17" t="s">
        <v>554</v>
      </c>
      <c r="F370" s="9">
        <v>30000</v>
      </c>
      <c r="G370" s="9">
        <v>861</v>
      </c>
      <c r="H370" s="9">
        <v>912</v>
      </c>
      <c r="I370" s="9">
        <v>0</v>
      </c>
      <c r="J370" s="9">
        <v>7945.25</v>
      </c>
      <c r="K370" s="9">
        <f t="shared" si="10"/>
        <v>9718.25</v>
      </c>
      <c r="L370" s="9">
        <f t="shared" si="11"/>
        <v>20281.75</v>
      </c>
      <c r="M370" s="32" t="s">
        <v>200</v>
      </c>
    </row>
    <row r="371" spans="1:13" ht="19.5" customHeight="1" x14ac:dyDescent="0.25">
      <c r="A371" s="102">
        <v>363</v>
      </c>
      <c r="B371" s="2" t="s">
        <v>346</v>
      </c>
      <c r="C371" s="17" t="s">
        <v>2</v>
      </c>
      <c r="D371" s="17" t="s">
        <v>783</v>
      </c>
      <c r="E371" s="17" t="s">
        <v>554</v>
      </c>
      <c r="F371" s="9">
        <v>30000</v>
      </c>
      <c r="G371" s="9">
        <v>861</v>
      </c>
      <c r="H371" s="9">
        <v>912</v>
      </c>
      <c r="I371" s="9">
        <v>0</v>
      </c>
      <c r="J371" s="9">
        <v>9004.35</v>
      </c>
      <c r="K371" s="9">
        <f t="shared" si="10"/>
        <v>10777.35</v>
      </c>
      <c r="L371" s="9">
        <f t="shared" si="11"/>
        <v>19222.650000000001</v>
      </c>
      <c r="M371" s="32" t="s">
        <v>200</v>
      </c>
    </row>
    <row r="372" spans="1:13" ht="19.5" customHeight="1" x14ac:dyDescent="0.25">
      <c r="A372" s="102">
        <v>364</v>
      </c>
      <c r="B372" s="2" t="s">
        <v>29</v>
      </c>
      <c r="C372" s="17" t="s">
        <v>2</v>
      </c>
      <c r="D372" s="17" t="s">
        <v>783</v>
      </c>
      <c r="E372" s="17" t="s">
        <v>554</v>
      </c>
      <c r="F372" s="9">
        <v>30000</v>
      </c>
      <c r="G372" s="9">
        <v>861</v>
      </c>
      <c r="H372" s="9">
        <v>912</v>
      </c>
      <c r="I372" s="9">
        <v>0</v>
      </c>
      <c r="J372" s="9">
        <v>25</v>
      </c>
      <c r="K372" s="9">
        <f t="shared" si="10"/>
        <v>1798</v>
      </c>
      <c r="L372" s="9">
        <f t="shared" si="11"/>
        <v>28202</v>
      </c>
      <c r="M372" s="32" t="s">
        <v>200</v>
      </c>
    </row>
    <row r="373" spans="1:13" ht="19.5" customHeight="1" x14ac:dyDescent="0.25">
      <c r="A373" s="102">
        <v>365</v>
      </c>
      <c r="B373" s="2" t="s">
        <v>689</v>
      </c>
      <c r="C373" s="17" t="s">
        <v>2</v>
      </c>
      <c r="D373" s="17" t="s">
        <v>783</v>
      </c>
      <c r="E373" s="17" t="s">
        <v>554</v>
      </c>
      <c r="F373" s="9">
        <v>20000</v>
      </c>
      <c r="G373" s="9">
        <v>574</v>
      </c>
      <c r="H373" s="9">
        <v>608</v>
      </c>
      <c r="I373" s="9">
        <v>0</v>
      </c>
      <c r="J373" s="9">
        <v>2946.22</v>
      </c>
      <c r="K373" s="9">
        <f t="shared" si="10"/>
        <v>4128.2199999999993</v>
      </c>
      <c r="L373" s="9">
        <f t="shared" si="11"/>
        <v>15871.78</v>
      </c>
      <c r="M373" s="32" t="s">
        <v>200</v>
      </c>
    </row>
    <row r="374" spans="1:13" ht="19.5" customHeight="1" x14ac:dyDescent="0.25">
      <c r="A374" s="102">
        <v>366</v>
      </c>
      <c r="B374" s="2" t="s">
        <v>940</v>
      </c>
      <c r="C374" s="17" t="s">
        <v>2</v>
      </c>
      <c r="D374" s="17" t="s">
        <v>783</v>
      </c>
      <c r="E374" s="17" t="s">
        <v>554</v>
      </c>
      <c r="F374" s="9">
        <v>25000</v>
      </c>
      <c r="G374" s="9">
        <v>717.5</v>
      </c>
      <c r="H374" s="9">
        <v>760</v>
      </c>
      <c r="I374" s="9">
        <v>0</v>
      </c>
      <c r="J374" s="9">
        <v>3136.11</v>
      </c>
      <c r="K374" s="9">
        <f t="shared" si="10"/>
        <v>4613.6100000000006</v>
      </c>
      <c r="L374" s="9">
        <f t="shared" si="11"/>
        <v>20386.39</v>
      </c>
      <c r="M374" s="37" t="s">
        <v>200</v>
      </c>
    </row>
    <row r="375" spans="1:13" ht="19.5" customHeight="1" x14ac:dyDescent="0.25">
      <c r="A375" s="102">
        <v>367</v>
      </c>
      <c r="B375" s="2" t="s">
        <v>941</v>
      </c>
      <c r="C375" s="17" t="s">
        <v>2</v>
      </c>
      <c r="D375" s="17" t="s">
        <v>747</v>
      </c>
      <c r="E375" s="17" t="s">
        <v>554</v>
      </c>
      <c r="F375" s="9">
        <v>25000</v>
      </c>
      <c r="G375" s="9">
        <v>717.5</v>
      </c>
      <c r="H375" s="9">
        <v>760</v>
      </c>
      <c r="I375" s="9">
        <v>0</v>
      </c>
      <c r="J375" s="9">
        <v>25</v>
      </c>
      <c r="K375" s="9">
        <f t="shared" si="10"/>
        <v>1502.5</v>
      </c>
      <c r="L375" s="9">
        <f t="shared" si="11"/>
        <v>23497.5</v>
      </c>
      <c r="M375" s="37" t="s">
        <v>200</v>
      </c>
    </row>
    <row r="376" spans="1:13" ht="19.5" customHeight="1" x14ac:dyDescent="0.25">
      <c r="A376" s="102">
        <v>368</v>
      </c>
      <c r="B376" s="2" t="s">
        <v>924</v>
      </c>
      <c r="C376" s="17" t="s">
        <v>2</v>
      </c>
      <c r="D376" s="17" t="s">
        <v>783</v>
      </c>
      <c r="E376" s="17" t="s">
        <v>554</v>
      </c>
      <c r="F376" s="9">
        <v>30000</v>
      </c>
      <c r="G376" s="9">
        <v>861</v>
      </c>
      <c r="H376" s="9">
        <v>912</v>
      </c>
      <c r="I376" s="9">
        <v>0</v>
      </c>
      <c r="J376" s="9">
        <v>25</v>
      </c>
      <c r="K376" s="9">
        <f t="shared" si="10"/>
        <v>1798</v>
      </c>
      <c r="L376" s="9">
        <f t="shared" si="11"/>
        <v>28202</v>
      </c>
      <c r="M376" s="32" t="s">
        <v>200</v>
      </c>
    </row>
    <row r="377" spans="1:13" ht="19.5" customHeight="1" x14ac:dyDescent="0.25">
      <c r="A377" s="102">
        <v>369</v>
      </c>
      <c r="B377" s="2" t="s">
        <v>925</v>
      </c>
      <c r="C377" s="17" t="s">
        <v>2</v>
      </c>
      <c r="D377" s="17" t="s">
        <v>783</v>
      </c>
      <c r="E377" s="17" t="s">
        <v>554</v>
      </c>
      <c r="F377" s="9">
        <v>35000</v>
      </c>
      <c r="G377" s="9">
        <v>1004.5</v>
      </c>
      <c r="H377" s="9">
        <v>1064</v>
      </c>
      <c r="I377" s="9">
        <v>0</v>
      </c>
      <c r="J377" s="9">
        <v>3864.56</v>
      </c>
      <c r="K377" s="9">
        <f t="shared" si="10"/>
        <v>5933.0599999999995</v>
      </c>
      <c r="L377" s="9">
        <f t="shared" si="11"/>
        <v>29066.940000000002</v>
      </c>
      <c r="M377" s="32" t="s">
        <v>200</v>
      </c>
    </row>
    <row r="378" spans="1:13" ht="19.5" customHeight="1" x14ac:dyDescent="0.25">
      <c r="A378" s="102">
        <v>370</v>
      </c>
      <c r="B378" s="2" t="s">
        <v>1000</v>
      </c>
      <c r="C378" s="17" t="s">
        <v>2</v>
      </c>
      <c r="D378" s="17" t="s">
        <v>783</v>
      </c>
      <c r="E378" s="17" t="s">
        <v>554</v>
      </c>
      <c r="F378" s="9">
        <v>30000</v>
      </c>
      <c r="G378" s="9">
        <v>861</v>
      </c>
      <c r="H378" s="9">
        <v>912</v>
      </c>
      <c r="I378" s="9">
        <v>0</v>
      </c>
      <c r="J378" s="9">
        <v>6122.59</v>
      </c>
      <c r="K378" s="9">
        <f t="shared" si="10"/>
        <v>7895.59</v>
      </c>
      <c r="L378" s="9">
        <f t="shared" si="11"/>
        <v>22104.41</v>
      </c>
      <c r="M378" s="32" t="s">
        <v>200</v>
      </c>
    </row>
    <row r="379" spans="1:13" ht="19.5" customHeight="1" x14ac:dyDescent="0.25">
      <c r="A379" s="102">
        <v>371</v>
      </c>
      <c r="B379" s="2" t="s">
        <v>1005</v>
      </c>
      <c r="C379" s="17" t="s">
        <v>2</v>
      </c>
      <c r="D379" s="17" t="s">
        <v>783</v>
      </c>
      <c r="E379" s="17" t="s">
        <v>554</v>
      </c>
      <c r="F379" s="9">
        <v>30000</v>
      </c>
      <c r="G379" s="9">
        <v>861</v>
      </c>
      <c r="H379" s="9">
        <v>912</v>
      </c>
      <c r="I379" s="9">
        <v>0</v>
      </c>
      <c r="J379" s="9">
        <v>25</v>
      </c>
      <c r="K379" s="9">
        <f t="shared" si="10"/>
        <v>1798</v>
      </c>
      <c r="L379" s="9">
        <f t="shared" si="11"/>
        <v>28202</v>
      </c>
      <c r="M379" s="32" t="s">
        <v>200</v>
      </c>
    </row>
    <row r="380" spans="1:13" ht="19.5" customHeight="1" x14ac:dyDescent="0.25">
      <c r="A380" s="102">
        <v>372</v>
      </c>
      <c r="B380" s="2" t="s">
        <v>1047</v>
      </c>
      <c r="C380" s="17" t="s">
        <v>2</v>
      </c>
      <c r="D380" s="17" t="s">
        <v>783</v>
      </c>
      <c r="E380" s="17" t="s">
        <v>554</v>
      </c>
      <c r="F380" s="9">
        <v>25000</v>
      </c>
      <c r="G380" s="9">
        <v>717.5</v>
      </c>
      <c r="H380" s="9">
        <v>760</v>
      </c>
      <c r="I380" s="9">
        <v>0</v>
      </c>
      <c r="J380" s="9">
        <v>2315.6400000000003</v>
      </c>
      <c r="K380" s="9">
        <f t="shared" si="10"/>
        <v>3793.1400000000003</v>
      </c>
      <c r="L380" s="9">
        <f t="shared" si="11"/>
        <v>21206.86</v>
      </c>
      <c r="M380" s="32" t="s">
        <v>200</v>
      </c>
    </row>
    <row r="381" spans="1:13" ht="19.5" customHeight="1" x14ac:dyDescent="0.25">
      <c r="A381" s="102">
        <v>373</v>
      </c>
      <c r="B381" s="2" t="s">
        <v>1097</v>
      </c>
      <c r="C381" s="17" t="s">
        <v>2</v>
      </c>
      <c r="D381" s="17" t="s">
        <v>783</v>
      </c>
      <c r="E381" s="17" t="s">
        <v>554</v>
      </c>
      <c r="F381" s="9">
        <v>30000</v>
      </c>
      <c r="G381" s="9">
        <v>861</v>
      </c>
      <c r="H381" s="9">
        <v>912</v>
      </c>
      <c r="I381" s="9">
        <v>0</v>
      </c>
      <c r="J381" s="9">
        <v>3587.37</v>
      </c>
      <c r="K381" s="9">
        <f t="shared" si="10"/>
        <v>5360.37</v>
      </c>
      <c r="L381" s="9">
        <f t="shared" si="11"/>
        <v>24639.63</v>
      </c>
      <c r="M381" s="37" t="s">
        <v>200</v>
      </c>
    </row>
    <row r="382" spans="1:13" ht="19.5" customHeight="1" x14ac:dyDescent="0.25">
      <c r="A382" s="102">
        <v>374</v>
      </c>
      <c r="B382" s="2" t="s">
        <v>1098</v>
      </c>
      <c r="C382" s="17" t="s">
        <v>2</v>
      </c>
      <c r="D382" s="17" t="s">
        <v>783</v>
      </c>
      <c r="E382" s="17" t="s">
        <v>554</v>
      </c>
      <c r="F382" s="9">
        <v>25000</v>
      </c>
      <c r="G382" s="9">
        <v>717.5</v>
      </c>
      <c r="H382" s="9">
        <v>760</v>
      </c>
      <c r="I382" s="9">
        <v>0</v>
      </c>
      <c r="J382" s="9">
        <v>775</v>
      </c>
      <c r="K382" s="9">
        <f t="shared" si="10"/>
        <v>2252.5</v>
      </c>
      <c r="L382" s="9">
        <f t="shared" si="11"/>
        <v>22747.5</v>
      </c>
      <c r="M382" s="37" t="s">
        <v>200</v>
      </c>
    </row>
    <row r="383" spans="1:13" ht="19.5" customHeight="1" x14ac:dyDescent="0.25">
      <c r="A383" s="102">
        <v>375</v>
      </c>
      <c r="B383" s="2" t="s">
        <v>1099</v>
      </c>
      <c r="C383" s="17" t="s">
        <v>2</v>
      </c>
      <c r="D383" s="17" t="s">
        <v>783</v>
      </c>
      <c r="E383" s="17" t="s">
        <v>554</v>
      </c>
      <c r="F383" s="9">
        <v>25000</v>
      </c>
      <c r="G383" s="9">
        <v>717.5</v>
      </c>
      <c r="H383" s="9">
        <v>760</v>
      </c>
      <c r="I383" s="9">
        <v>0</v>
      </c>
      <c r="J383" s="9">
        <v>4473.32</v>
      </c>
      <c r="K383" s="9">
        <f t="shared" si="10"/>
        <v>5950.82</v>
      </c>
      <c r="L383" s="9">
        <f t="shared" si="11"/>
        <v>19049.18</v>
      </c>
      <c r="M383" s="37" t="s">
        <v>200</v>
      </c>
    </row>
    <row r="384" spans="1:13" ht="19.5" customHeight="1" x14ac:dyDescent="0.25">
      <c r="A384" s="102">
        <v>376</v>
      </c>
      <c r="B384" s="2" t="s">
        <v>1100</v>
      </c>
      <c r="C384" s="17" t="s">
        <v>2</v>
      </c>
      <c r="D384" s="17" t="s">
        <v>783</v>
      </c>
      <c r="E384" s="17" t="s">
        <v>554</v>
      </c>
      <c r="F384" s="9">
        <v>25000</v>
      </c>
      <c r="G384" s="9">
        <v>717.5</v>
      </c>
      <c r="H384" s="9">
        <v>760</v>
      </c>
      <c r="I384" s="9">
        <v>0</v>
      </c>
      <c r="J384" s="9">
        <v>1275</v>
      </c>
      <c r="K384" s="9">
        <f t="shared" si="10"/>
        <v>2752.5</v>
      </c>
      <c r="L384" s="9">
        <f t="shared" si="11"/>
        <v>22247.5</v>
      </c>
      <c r="M384" s="37" t="s">
        <v>200</v>
      </c>
    </row>
    <row r="385" spans="1:13" ht="19.5" customHeight="1" x14ac:dyDescent="0.25">
      <c r="A385" s="102">
        <v>377</v>
      </c>
      <c r="B385" s="2" t="s">
        <v>1101</v>
      </c>
      <c r="C385" s="17" t="s">
        <v>2</v>
      </c>
      <c r="D385" s="17" t="s">
        <v>783</v>
      </c>
      <c r="E385" s="17" t="s">
        <v>554</v>
      </c>
      <c r="F385" s="9">
        <v>25000</v>
      </c>
      <c r="G385" s="9">
        <v>717.5</v>
      </c>
      <c r="H385" s="9">
        <v>760</v>
      </c>
      <c r="I385" s="9">
        <v>0</v>
      </c>
      <c r="J385" s="9">
        <v>775</v>
      </c>
      <c r="K385" s="9">
        <f t="shared" si="10"/>
        <v>2252.5</v>
      </c>
      <c r="L385" s="9">
        <f t="shared" si="11"/>
        <v>22747.5</v>
      </c>
      <c r="M385" s="37" t="s">
        <v>200</v>
      </c>
    </row>
    <row r="386" spans="1:13" ht="19.5" customHeight="1" x14ac:dyDescent="0.25">
      <c r="A386" s="102">
        <v>378</v>
      </c>
      <c r="B386" s="2" t="s">
        <v>1223</v>
      </c>
      <c r="C386" s="17" t="s">
        <v>2</v>
      </c>
      <c r="D386" s="17" t="s">
        <v>783</v>
      </c>
      <c r="E386" s="17" t="s">
        <v>554</v>
      </c>
      <c r="F386" s="9">
        <v>25000</v>
      </c>
      <c r="G386" s="9">
        <v>717.5</v>
      </c>
      <c r="H386" s="9">
        <v>760</v>
      </c>
      <c r="I386" s="9">
        <v>0</v>
      </c>
      <c r="J386" s="9">
        <v>1625</v>
      </c>
      <c r="K386" s="9">
        <f t="shared" si="10"/>
        <v>3102.5</v>
      </c>
      <c r="L386" s="9">
        <f t="shared" si="11"/>
        <v>21897.5</v>
      </c>
      <c r="M386" s="37" t="s">
        <v>200</v>
      </c>
    </row>
    <row r="387" spans="1:13" ht="19.5" customHeight="1" x14ac:dyDescent="0.25">
      <c r="A387" s="102">
        <v>379</v>
      </c>
      <c r="B387" s="2" t="s">
        <v>1143</v>
      </c>
      <c r="C387" s="17" t="s">
        <v>2</v>
      </c>
      <c r="D387" s="17" t="s">
        <v>783</v>
      </c>
      <c r="E387" s="17" t="s">
        <v>554</v>
      </c>
      <c r="F387" s="9">
        <v>25000</v>
      </c>
      <c r="G387" s="9">
        <v>717.5</v>
      </c>
      <c r="H387" s="9">
        <v>760</v>
      </c>
      <c r="I387" s="9">
        <v>0</v>
      </c>
      <c r="J387" s="9">
        <v>2025</v>
      </c>
      <c r="K387" s="9">
        <f t="shared" si="10"/>
        <v>3502.5</v>
      </c>
      <c r="L387" s="9">
        <f t="shared" si="11"/>
        <v>21497.5</v>
      </c>
      <c r="M387" s="37" t="s">
        <v>200</v>
      </c>
    </row>
    <row r="388" spans="1:13" ht="19.5" customHeight="1" x14ac:dyDescent="0.25">
      <c r="A388" s="102">
        <v>380</v>
      </c>
      <c r="B388" s="2" t="s">
        <v>400</v>
      </c>
      <c r="C388" s="17" t="s">
        <v>2</v>
      </c>
      <c r="D388" s="17" t="s">
        <v>783</v>
      </c>
      <c r="E388" s="17" t="s">
        <v>554</v>
      </c>
      <c r="F388" s="9">
        <v>31500</v>
      </c>
      <c r="G388" s="9">
        <v>904.05</v>
      </c>
      <c r="H388" s="9">
        <v>957.6</v>
      </c>
      <c r="I388" s="9">
        <v>0</v>
      </c>
      <c r="J388" s="9">
        <v>5822.3</v>
      </c>
      <c r="K388" s="9">
        <f t="shared" si="10"/>
        <v>7683.9500000000007</v>
      </c>
      <c r="L388" s="9">
        <f t="shared" si="11"/>
        <v>23816.05</v>
      </c>
      <c r="M388" s="32" t="s">
        <v>200</v>
      </c>
    </row>
    <row r="389" spans="1:13" ht="19.5" customHeight="1" x14ac:dyDescent="0.25">
      <c r="A389" s="102">
        <v>381</v>
      </c>
      <c r="B389" s="2" t="s">
        <v>1385</v>
      </c>
      <c r="C389" s="17" t="s">
        <v>1395</v>
      </c>
      <c r="D389" s="17" t="s">
        <v>783</v>
      </c>
      <c r="E389" s="17" t="s">
        <v>554</v>
      </c>
      <c r="F389" s="9">
        <v>25000</v>
      </c>
      <c r="G389" s="9">
        <v>717.5</v>
      </c>
      <c r="H389" s="9">
        <v>760</v>
      </c>
      <c r="I389" s="9">
        <v>0</v>
      </c>
      <c r="J389" s="9">
        <v>25</v>
      </c>
      <c r="K389" s="9">
        <f t="shared" si="10"/>
        <v>1502.5</v>
      </c>
      <c r="L389" s="9">
        <f t="shared" si="11"/>
        <v>23497.5</v>
      </c>
      <c r="M389" s="32" t="s">
        <v>200</v>
      </c>
    </row>
    <row r="390" spans="1:13" ht="19.5" customHeight="1" x14ac:dyDescent="0.25">
      <c r="A390" s="102">
        <v>382</v>
      </c>
      <c r="B390" s="2" t="s">
        <v>1386</v>
      </c>
      <c r="C390" s="17" t="s">
        <v>1395</v>
      </c>
      <c r="D390" s="17" t="s">
        <v>783</v>
      </c>
      <c r="E390" s="17" t="s">
        <v>554</v>
      </c>
      <c r="F390" s="9">
        <v>25000</v>
      </c>
      <c r="G390" s="9">
        <v>717.5</v>
      </c>
      <c r="H390" s="9">
        <v>760</v>
      </c>
      <c r="I390" s="9">
        <v>0</v>
      </c>
      <c r="J390" s="9">
        <v>25</v>
      </c>
      <c r="K390" s="9">
        <f t="shared" si="10"/>
        <v>1502.5</v>
      </c>
      <c r="L390" s="9">
        <f t="shared" si="11"/>
        <v>23497.5</v>
      </c>
      <c r="M390" s="32" t="s">
        <v>200</v>
      </c>
    </row>
    <row r="391" spans="1:13" ht="19.5" customHeight="1" x14ac:dyDescent="0.25">
      <c r="A391" s="102">
        <v>383</v>
      </c>
      <c r="B391" s="2" t="s">
        <v>1387</v>
      </c>
      <c r="C391" s="17" t="s">
        <v>1395</v>
      </c>
      <c r="D391" s="17" t="s">
        <v>783</v>
      </c>
      <c r="E391" s="17" t="s">
        <v>554</v>
      </c>
      <c r="F391" s="9">
        <v>25000</v>
      </c>
      <c r="G391" s="9">
        <v>717.5</v>
      </c>
      <c r="H391" s="9">
        <v>760</v>
      </c>
      <c r="I391" s="9">
        <v>0</v>
      </c>
      <c r="J391" s="9">
        <v>25</v>
      </c>
      <c r="K391" s="9">
        <f t="shared" si="10"/>
        <v>1502.5</v>
      </c>
      <c r="L391" s="9">
        <f t="shared" si="11"/>
        <v>23497.5</v>
      </c>
      <c r="M391" s="32" t="s">
        <v>200</v>
      </c>
    </row>
    <row r="392" spans="1:13" ht="19.5" customHeight="1" x14ac:dyDescent="0.25">
      <c r="A392" s="102">
        <v>384</v>
      </c>
      <c r="B392" s="2" t="s">
        <v>1388</v>
      </c>
      <c r="C392" s="17" t="s">
        <v>1395</v>
      </c>
      <c r="D392" s="17" t="s">
        <v>783</v>
      </c>
      <c r="E392" s="17" t="s">
        <v>554</v>
      </c>
      <c r="F392" s="9">
        <v>25000</v>
      </c>
      <c r="G392" s="9">
        <v>717.5</v>
      </c>
      <c r="H392" s="9">
        <v>760</v>
      </c>
      <c r="I392" s="9">
        <v>0</v>
      </c>
      <c r="J392" s="9">
        <v>25</v>
      </c>
      <c r="K392" s="9">
        <f t="shared" si="10"/>
        <v>1502.5</v>
      </c>
      <c r="L392" s="9">
        <f t="shared" si="11"/>
        <v>23497.5</v>
      </c>
      <c r="M392" s="32" t="s">
        <v>200</v>
      </c>
    </row>
    <row r="393" spans="1:13" ht="19.5" customHeight="1" x14ac:dyDescent="0.25">
      <c r="A393" s="102">
        <v>385</v>
      </c>
      <c r="B393" s="2" t="s">
        <v>1389</v>
      </c>
      <c r="C393" s="17" t="s">
        <v>1395</v>
      </c>
      <c r="D393" s="17" t="s">
        <v>783</v>
      </c>
      <c r="E393" s="17" t="s">
        <v>554</v>
      </c>
      <c r="F393" s="9">
        <v>25000</v>
      </c>
      <c r="G393" s="9">
        <v>717.5</v>
      </c>
      <c r="H393" s="9">
        <v>760</v>
      </c>
      <c r="I393" s="9">
        <v>0</v>
      </c>
      <c r="J393" s="9">
        <v>25</v>
      </c>
      <c r="K393" s="9">
        <f t="shared" si="10"/>
        <v>1502.5</v>
      </c>
      <c r="L393" s="9">
        <f t="shared" si="11"/>
        <v>23497.5</v>
      </c>
      <c r="M393" s="32" t="s">
        <v>200</v>
      </c>
    </row>
    <row r="394" spans="1:13" ht="19.5" customHeight="1" x14ac:dyDescent="0.25">
      <c r="A394" s="102">
        <v>386</v>
      </c>
      <c r="B394" s="2" t="s">
        <v>430</v>
      </c>
      <c r="C394" s="17" t="s">
        <v>654</v>
      </c>
      <c r="D394" s="17" t="s">
        <v>786</v>
      </c>
      <c r="E394" s="17" t="s">
        <v>554</v>
      </c>
      <c r="F394" s="9">
        <v>30000</v>
      </c>
      <c r="G394" s="9">
        <v>861</v>
      </c>
      <c r="H394" s="9">
        <v>912</v>
      </c>
      <c r="I394" s="9">
        <v>0</v>
      </c>
      <c r="J394" s="9">
        <v>9575.84</v>
      </c>
      <c r="K394" s="9">
        <f t="shared" ref="K394:K457" si="12">+G394+H394+I394+J394</f>
        <v>11348.84</v>
      </c>
      <c r="L394" s="9">
        <f t="shared" ref="L394:L457" si="13">+F394-K394</f>
        <v>18651.16</v>
      </c>
      <c r="M394" s="32" t="s">
        <v>201</v>
      </c>
    </row>
    <row r="395" spans="1:13" ht="19.5" customHeight="1" x14ac:dyDescent="0.25">
      <c r="A395" s="102">
        <v>387</v>
      </c>
      <c r="B395" s="2" t="s">
        <v>103</v>
      </c>
      <c r="C395" s="17" t="s">
        <v>1300</v>
      </c>
      <c r="D395" s="17" t="s">
        <v>1397</v>
      </c>
      <c r="E395" s="17" t="s">
        <v>554</v>
      </c>
      <c r="F395" s="9">
        <v>31500</v>
      </c>
      <c r="G395" s="9">
        <v>904.05</v>
      </c>
      <c r="H395" s="9">
        <v>957.6</v>
      </c>
      <c r="I395" s="9">
        <v>0</v>
      </c>
      <c r="J395" s="9">
        <v>12078.33</v>
      </c>
      <c r="K395" s="9">
        <f t="shared" si="12"/>
        <v>13939.98</v>
      </c>
      <c r="L395" s="9">
        <f t="shared" si="13"/>
        <v>17560.02</v>
      </c>
      <c r="M395" s="32" t="s">
        <v>200</v>
      </c>
    </row>
    <row r="396" spans="1:13" ht="19.5" customHeight="1" x14ac:dyDescent="0.25">
      <c r="A396" s="102">
        <v>388</v>
      </c>
      <c r="B396" s="2" t="s">
        <v>321</v>
      </c>
      <c r="C396" s="17" t="s">
        <v>1206</v>
      </c>
      <c r="D396" s="17" t="s">
        <v>786</v>
      </c>
      <c r="E396" s="17" t="s">
        <v>554</v>
      </c>
      <c r="F396" s="9">
        <v>30000</v>
      </c>
      <c r="G396" s="9">
        <v>861</v>
      </c>
      <c r="H396" s="9">
        <v>912</v>
      </c>
      <c r="I396" s="9">
        <v>0</v>
      </c>
      <c r="J396" s="9">
        <v>25</v>
      </c>
      <c r="K396" s="9">
        <f t="shared" si="12"/>
        <v>1798</v>
      </c>
      <c r="L396" s="9">
        <f t="shared" si="13"/>
        <v>28202</v>
      </c>
      <c r="M396" s="32" t="s">
        <v>200</v>
      </c>
    </row>
    <row r="397" spans="1:13" ht="19.5" customHeight="1" x14ac:dyDescent="0.25">
      <c r="A397" s="102">
        <v>389</v>
      </c>
      <c r="B397" s="2" t="s">
        <v>81</v>
      </c>
      <c r="C397" s="17" t="s">
        <v>1207</v>
      </c>
      <c r="D397" s="17" t="s">
        <v>786</v>
      </c>
      <c r="E397" s="17" t="s">
        <v>554</v>
      </c>
      <c r="F397" s="9">
        <v>30000</v>
      </c>
      <c r="G397" s="9">
        <v>861</v>
      </c>
      <c r="H397" s="9">
        <v>912</v>
      </c>
      <c r="I397" s="9">
        <v>0</v>
      </c>
      <c r="J397" s="9">
        <v>11849.42</v>
      </c>
      <c r="K397" s="9">
        <f t="shared" si="12"/>
        <v>13622.42</v>
      </c>
      <c r="L397" s="9">
        <f t="shared" si="13"/>
        <v>16377.58</v>
      </c>
      <c r="M397" s="32" t="s">
        <v>201</v>
      </c>
    </row>
    <row r="398" spans="1:13" ht="19.5" customHeight="1" x14ac:dyDescent="0.25">
      <c r="A398" s="102">
        <v>390</v>
      </c>
      <c r="B398" s="2" t="s">
        <v>79</v>
      </c>
      <c r="C398" s="17" t="s">
        <v>1207</v>
      </c>
      <c r="D398" s="17" t="s">
        <v>786</v>
      </c>
      <c r="E398" s="17" t="s">
        <v>554</v>
      </c>
      <c r="F398" s="9">
        <v>30000</v>
      </c>
      <c r="G398" s="9">
        <v>861</v>
      </c>
      <c r="H398" s="9">
        <v>912</v>
      </c>
      <c r="I398" s="9">
        <v>0</v>
      </c>
      <c r="J398" s="9">
        <v>25</v>
      </c>
      <c r="K398" s="9">
        <f t="shared" si="12"/>
        <v>1798</v>
      </c>
      <c r="L398" s="9">
        <f t="shared" si="13"/>
        <v>28202</v>
      </c>
      <c r="M398" s="32" t="s">
        <v>201</v>
      </c>
    </row>
    <row r="399" spans="1:13" ht="19.5" customHeight="1" x14ac:dyDescent="0.25">
      <c r="A399" s="102">
        <v>391</v>
      </c>
      <c r="B399" s="2" t="s">
        <v>476</v>
      </c>
      <c r="C399" s="17" t="s">
        <v>1207</v>
      </c>
      <c r="D399" s="17" t="s">
        <v>786</v>
      </c>
      <c r="E399" s="17" t="s">
        <v>554</v>
      </c>
      <c r="F399" s="9">
        <v>30000</v>
      </c>
      <c r="G399" s="9">
        <v>861</v>
      </c>
      <c r="H399" s="9">
        <v>912</v>
      </c>
      <c r="I399" s="9">
        <v>0</v>
      </c>
      <c r="J399" s="9">
        <v>6796.08</v>
      </c>
      <c r="K399" s="9">
        <f t="shared" si="12"/>
        <v>8569.08</v>
      </c>
      <c r="L399" s="9">
        <f t="shared" si="13"/>
        <v>21430.92</v>
      </c>
      <c r="M399" s="32" t="s">
        <v>201</v>
      </c>
    </row>
    <row r="400" spans="1:13" ht="19.5" customHeight="1" x14ac:dyDescent="0.25">
      <c r="A400" s="102">
        <v>392</v>
      </c>
      <c r="B400" s="2" t="s">
        <v>328</v>
      </c>
      <c r="C400" s="17" t="s">
        <v>1207</v>
      </c>
      <c r="D400" s="17" t="s">
        <v>786</v>
      </c>
      <c r="E400" s="17" t="s">
        <v>554</v>
      </c>
      <c r="F400" s="9">
        <v>30000</v>
      </c>
      <c r="G400" s="9">
        <v>861</v>
      </c>
      <c r="H400" s="9">
        <v>912</v>
      </c>
      <c r="I400" s="9">
        <v>0</v>
      </c>
      <c r="J400" s="9">
        <v>12732.46</v>
      </c>
      <c r="K400" s="9">
        <f t="shared" si="12"/>
        <v>14505.46</v>
      </c>
      <c r="L400" s="9">
        <f t="shared" si="13"/>
        <v>15494.54</v>
      </c>
      <c r="M400" s="32" t="s">
        <v>201</v>
      </c>
    </row>
    <row r="401" spans="1:13" ht="19.5" customHeight="1" x14ac:dyDescent="0.25">
      <c r="A401" s="102">
        <v>393</v>
      </c>
      <c r="B401" s="2" t="s">
        <v>61</v>
      </c>
      <c r="C401" s="17" t="s">
        <v>1207</v>
      </c>
      <c r="D401" s="17" t="s">
        <v>786</v>
      </c>
      <c r="E401" s="17" t="s">
        <v>554</v>
      </c>
      <c r="F401" s="9">
        <v>30000</v>
      </c>
      <c r="G401" s="9">
        <v>861</v>
      </c>
      <c r="H401" s="9">
        <v>912</v>
      </c>
      <c r="I401" s="9">
        <v>0</v>
      </c>
      <c r="J401" s="9">
        <v>7429.01</v>
      </c>
      <c r="K401" s="9">
        <f t="shared" si="12"/>
        <v>9202.01</v>
      </c>
      <c r="L401" s="9">
        <f t="shared" si="13"/>
        <v>20797.989999999998</v>
      </c>
      <c r="M401" s="32" t="s">
        <v>201</v>
      </c>
    </row>
    <row r="402" spans="1:13" ht="19.5" customHeight="1" x14ac:dyDescent="0.25">
      <c r="A402" s="102">
        <v>394</v>
      </c>
      <c r="B402" s="2" t="s">
        <v>341</v>
      </c>
      <c r="C402" s="17" t="s">
        <v>1207</v>
      </c>
      <c r="D402" s="17" t="s">
        <v>786</v>
      </c>
      <c r="E402" s="17" t="s">
        <v>554</v>
      </c>
      <c r="F402" s="9">
        <v>30000</v>
      </c>
      <c r="G402" s="9">
        <v>861</v>
      </c>
      <c r="H402" s="9">
        <v>912</v>
      </c>
      <c r="I402" s="9">
        <v>0</v>
      </c>
      <c r="J402" s="9">
        <v>13344.31</v>
      </c>
      <c r="K402" s="9">
        <f t="shared" si="12"/>
        <v>15117.31</v>
      </c>
      <c r="L402" s="9">
        <f t="shared" si="13"/>
        <v>14882.69</v>
      </c>
      <c r="M402" s="32" t="s">
        <v>201</v>
      </c>
    </row>
    <row r="403" spans="1:13" ht="19.5" customHeight="1" x14ac:dyDescent="0.25">
      <c r="A403" s="102">
        <v>395</v>
      </c>
      <c r="B403" s="2" t="s">
        <v>342</v>
      </c>
      <c r="C403" s="17" t="s">
        <v>1207</v>
      </c>
      <c r="D403" s="17" t="s">
        <v>786</v>
      </c>
      <c r="E403" s="17" t="s">
        <v>554</v>
      </c>
      <c r="F403" s="9">
        <v>30000</v>
      </c>
      <c r="G403" s="9">
        <v>861</v>
      </c>
      <c r="H403" s="9">
        <v>912</v>
      </c>
      <c r="I403" s="9">
        <v>0</v>
      </c>
      <c r="J403" s="9">
        <v>13060.33</v>
      </c>
      <c r="K403" s="9">
        <f t="shared" si="12"/>
        <v>14833.33</v>
      </c>
      <c r="L403" s="9">
        <f t="shared" si="13"/>
        <v>15166.67</v>
      </c>
      <c r="M403" s="32" t="s">
        <v>201</v>
      </c>
    </row>
    <row r="404" spans="1:13" ht="19.5" customHeight="1" x14ac:dyDescent="0.25">
      <c r="A404" s="102">
        <v>396</v>
      </c>
      <c r="B404" s="2" t="s">
        <v>516</v>
      </c>
      <c r="C404" s="17" t="s">
        <v>1207</v>
      </c>
      <c r="D404" s="17" t="s">
        <v>786</v>
      </c>
      <c r="E404" s="17" t="s">
        <v>554</v>
      </c>
      <c r="F404" s="9">
        <v>25000</v>
      </c>
      <c r="G404" s="9">
        <v>717.5</v>
      </c>
      <c r="H404" s="9">
        <v>760</v>
      </c>
      <c r="I404" s="9">
        <v>0</v>
      </c>
      <c r="J404" s="9">
        <v>5579.73</v>
      </c>
      <c r="K404" s="9">
        <f t="shared" si="12"/>
        <v>7057.23</v>
      </c>
      <c r="L404" s="9">
        <f t="shared" si="13"/>
        <v>17942.77</v>
      </c>
      <c r="M404" s="32" t="s">
        <v>201</v>
      </c>
    </row>
    <row r="405" spans="1:13" ht="19.5" customHeight="1" x14ac:dyDescent="0.25">
      <c r="A405" s="102">
        <v>397</v>
      </c>
      <c r="B405" s="2" t="s">
        <v>517</v>
      </c>
      <c r="C405" s="17" t="s">
        <v>1207</v>
      </c>
      <c r="D405" s="17" t="s">
        <v>786</v>
      </c>
      <c r="E405" s="17" t="s">
        <v>554</v>
      </c>
      <c r="F405" s="9">
        <v>25000</v>
      </c>
      <c r="G405" s="9">
        <v>717.5</v>
      </c>
      <c r="H405" s="9">
        <v>760</v>
      </c>
      <c r="I405" s="9">
        <v>0</v>
      </c>
      <c r="J405" s="9">
        <v>25</v>
      </c>
      <c r="K405" s="9">
        <f t="shared" si="12"/>
        <v>1502.5</v>
      </c>
      <c r="L405" s="9">
        <f t="shared" si="13"/>
        <v>23497.5</v>
      </c>
      <c r="M405" s="32" t="s">
        <v>201</v>
      </c>
    </row>
    <row r="406" spans="1:13" ht="19.5" customHeight="1" x14ac:dyDescent="0.25">
      <c r="A406" s="102">
        <v>398</v>
      </c>
      <c r="B406" s="2" t="s">
        <v>587</v>
      </c>
      <c r="C406" s="17" t="s">
        <v>1207</v>
      </c>
      <c r="D406" s="17" t="s">
        <v>786</v>
      </c>
      <c r="E406" s="17" t="s">
        <v>554</v>
      </c>
      <c r="F406" s="9">
        <v>25000</v>
      </c>
      <c r="G406" s="9">
        <v>717.5</v>
      </c>
      <c r="H406" s="9">
        <v>760</v>
      </c>
      <c r="I406" s="9">
        <v>0</v>
      </c>
      <c r="J406" s="9">
        <v>5317.44</v>
      </c>
      <c r="K406" s="9">
        <f t="shared" si="12"/>
        <v>6794.94</v>
      </c>
      <c r="L406" s="9">
        <f t="shared" si="13"/>
        <v>18205.060000000001</v>
      </c>
      <c r="M406" s="32" t="s">
        <v>201</v>
      </c>
    </row>
    <row r="407" spans="1:13" ht="19.5" customHeight="1" x14ac:dyDescent="0.25">
      <c r="A407" s="102">
        <v>399</v>
      </c>
      <c r="B407" s="2" t="s">
        <v>698</v>
      </c>
      <c r="C407" s="17" t="s">
        <v>1207</v>
      </c>
      <c r="D407" s="17" t="s">
        <v>786</v>
      </c>
      <c r="E407" s="17" t="s">
        <v>554</v>
      </c>
      <c r="F407" s="9">
        <v>25000</v>
      </c>
      <c r="G407" s="9">
        <v>717.5</v>
      </c>
      <c r="H407" s="9">
        <v>760</v>
      </c>
      <c r="I407" s="9">
        <v>0</v>
      </c>
      <c r="J407" s="9">
        <v>5636.43</v>
      </c>
      <c r="K407" s="9">
        <f t="shared" si="12"/>
        <v>7113.93</v>
      </c>
      <c r="L407" s="9">
        <f t="shared" si="13"/>
        <v>17886.07</v>
      </c>
      <c r="M407" s="32" t="s">
        <v>201</v>
      </c>
    </row>
    <row r="408" spans="1:13" ht="19.5" customHeight="1" x14ac:dyDescent="0.25">
      <c r="A408" s="102">
        <v>400</v>
      </c>
      <c r="B408" s="2" t="s">
        <v>688</v>
      </c>
      <c r="C408" s="17" t="s">
        <v>1207</v>
      </c>
      <c r="D408" s="17" t="s">
        <v>786</v>
      </c>
      <c r="E408" s="17" t="s">
        <v>554</v>
      </c>
      <c r="F408" s="9">
        <v>20000</v>
      </c>
      <c r="G408" s="9">
        <v>574</v>
      </c>
      <c r="H408" s="9">
        <v>608</v>
      </c>
      <c r="I408" s="9">
        <v>0</v>
      </c>
      <c r="J408" s="9">
        <v>3868.16</v>
      </c>
      <c r="K408" s="9">
        <f t="shared" si="12"/>
        <v>5050.16</v>
      </c>
      <c r="L408" s="9">
        <f t="shared" si="13"/>
        <v>14949.84</v>
      </c>
      <c r="M408" s="32" t="s">
        <v>201</v>
      </c>
    </row>
    <row r="409" spans="1:13" ht="19.5" customHeight="1" x14ac:dyDescent="0.25">
      <c r="A409" s="102">
        <v>401</v>
      </c>
      <c r="B409" s="2" t="s">
        <v>1255</v>
      </c>
      <c r="C409" s="17" t="s">
        <v>1207</v>
      </c>
      <c r="D409" s="17" t="s">
        <v>786</v>
      </c>
      <c r="E409" s="17" t="s">
        <v>554</v>
      </c>
      <c r="F409" s="9">
        <v>25000</v>
      </c>
      <c r="G409" s="9">
        <v>717.5</v>
      </c>
      <c r="H409" s="9">
        <v>760</v>
      </c>
      <c r="I409" s="9">
        <v>0</v>
      </c>
      <c r="J409" s="9">
        <v>875</v>
      </c>
      <c r="K409" s="9">
        <f t="shared" si="12"/>
        <v>2352.5</v>
      </c>
      <c r="L409" s="9">
        <f t="shared" si="13"/>
        <v>22647.5</v>
      </c>
      <c r="M409" s="32" t="s">
        <v>201</v>
      </c>
    </row>
    <row r="410" spans="1:13" ht="19.5" customHeight="1" x14ac:dyDescent="0.25">
      <c r="A410" s="102">
        <v>402</v>
      </c>
      <c r="B410" s="2" t="s">
        <v>981</v>
      </c>
      <c r="C410" s="17" t="s">
        <v>1207</v>
      </c>
      <c r="D410" s="17" t="s">
        <v>747</v>
      </c>
      <c r="E410" s="17" t="s">
        <v>554</v>
      </c>
      <c r="F410" s="9">
        <v>25000</v>
      </c>
      <c r="G410" s="9">
        <v>717.5</v>
      </c>
      <c r="H410" s="9">
        <v>760</v>
      </c>
      <c r="I410" s="9">
        <v>0</v>
      </c>
      <c r="J410" s="9">
        <v>25</v>
      </c>
      <c r="K410" s="9">
        <f t="shared" si="12"/>
        <v>1502.5</v>
      </c>
      <c r="L410" s="9">
        <f t="shared" si="13"/>
        <v>23497.5</v>
      </c>
      <c r="M410" s="32" t="s">
        <v>201</v>
      </c>
    </row>
    <row r="411" spans="1:13" ht="19.5" customHeight="1" x14ac:dyDescent="0.25">
      <c r="A411" s="102">
        <v>403</v>
      </c>
      <c r="B411" s="2" t="s">
        <v>942</v>
      </c>
      <c r="C411" s="17" t="s">
        <v>654</v>
      </c>
      <c r="D411" s="17" t="s">
        <v>747</v>
      </c>
      <c r="E411" s="17" t="s">
        <v>554</v>
      </c>
      <c r="F411" s="9">
        <v>23000</v>
      </c>
      <c r="G411" s="9">
        <v>660.1</v>
      </c>
      <c r="H411" s="9">
        <v>699.2</v>
      </c>
      <c r="I411" s="9">
        <v>0</v>
      </c>
      <c r="J411" s="9">
        <v>2298.73</v>
      </c>
      <c r="K411" s="9">
        <f t="shared" si="12"/>
        <v>3658.03</v>
      </c>
      <c r="L411" s="9">
        <f t="shared" si="13"/>
        <v>19341.97</v>
      </c>
      <c r="M411" s="37" t="s">
        <v>201</v>
      </c>
    </row>
    <row r="412" spans="1:13" ht="19.5" customHeight="1" x14ac:dyDescent="0.25">
      <c r="A412" s="102">
        <v>404</v>
      </c>
      <c r="B412" s="2" t="s">
        <v>919</v>
      </c>
      <c r="C412" s="17" t="s">
        <v>654</v>
      </c>
      <c r="D412" s="17" t="s">
        <v>747</v>
      </c>
      <c r="E412" s="17" t="s">
        <v>554</v>
      </c>
      <c r="F412" s="9">
        <v>20000</v>
      </c>
      <c r="G412" s="9">
        <v>574</v>
      </c>
      <c r="H412" s="9">
        <v>608</v>
      </c>
      <c r="I412" s="9">
        <v>0</v>
      </c>
      <c r="J412" s="9">
        <v>6242.49</v>
      </c>
      <c r="K412" s="9">
        <f t="shared" si="12"/>
        <v>7424.49</v>
      </c>
      <c r="L412" s="9">
        <f t="shared" si="13"/>
        <v>12575.51</v>
      </c>
      <c r="M412" s="37" t="s">
        <v>201</v>
      </c>
    </row>
    <row r="413" spans="1:13" ht="19.5" customHeight="1" x14ac:dyDescent="0.25">
      <c r="A413" s="102">
        <v>405</v>
      </c>
      <c r="B413" s="2" t="s">
        <v>537</v>
      </c>
      <c r="C413" s="17" t="s">
        <v>654</v>
      </c>
      <c r="D413" s="17" t="s">
        <v>786</v>
      </c>
      <c r="E413" s="17" t="s">
        <v>554</v>
      </c>
      <c r="F413" s="9">
        <v>20000</v>
      </c>
      <c r="G413" s="9">
        <v>574</v>
      </c>
      <c r="H413" s="9">
        <v>608</v>
      </c>
      <c r="I413" s="9">
        <v>0</v>
      </c>
      <c r="J413" s="9">
        <v>7614.62</v>
      </c>
      <c r="K413" s="9">
        <f t="shared" si="12"/>
        <v>8796.619999999999</v>
      </c>
      <c r="L413" s="9">
        <f t="shared" si="13"/>
        <v>11203.380000000001</v>
      </c>
      <c r="M413" s="32" t="s">
        <v>201</v>
      </c>
    </row>
    <row r="414" spans="1:13" ht="19.5" customHeight="1" x14ac:dyDescent="0.25">
      <c r="A414" s="102">
        <v>406</v>
      </c>
      <c r="B414" s="2" t="s">
        <v>538</v>
      </c>
      <c r="C414" s="17" t="s">
        <v>654</v>
      </c>
      <c r="D414" s="17" t="s">
        <v>786</v>
      </c>
      <c r="E414" s="17" t="s">
        <v>554</v>
      </c>
      <c r="F414" s="9">
        <v>20000</v>
      </c>
      <c r="G414" s="9">
        <v>574</v>
      </c>
      <c r="H414" s="9">
        <v>608</v>
      </c>
      <c r="I414" s="9">
        <v>0</v>
      </c>
      <c r="J414" s="9">
        <v>2940.98</v>
      </c>
      <c r="K414" s="9">
        <f t="shared" si="12"/>
        <v>4122.9799999999996</v>
      </c>
      <c r="L414" s="9">
        <f t="shared" si="13"/>
        <v>15877.02</v>
      </c>
      <c r="M414" s="32" t="s">
        <v>201</v>
      </c>
    </row>
    <row r="415" spans="1:13" ht="19.5" customHeight="1" x14ac:dyDescent="0.25">
      <c r="A415" s="102">
        <v>407</v>
      </c>
      <c r="B415" t="s">
        <v>1265</v>
      </c>
      <c r="C415" s="17" t="s">
        <v>654</v>
      </c>
      <c r="D415" s="17" t="s">
        <v>786</v>
      </c>
      <c r="E415" s="17" t="s">
        <v>554</v>
      </c>
      <c r="F415" s="9">
        <v>25000</v>
      </c>
      <c r="G415" s="9">
        <v>717.5</v>
      </c>
      <c r="H415" s="9">
        <v>760</v>
      </c>
      <c r="I415" s="9">
        <v>0</v>
      </c>
      <c r="J415" s="9">
        <v>2125</v>
      </c>
      <c r="K415" s="9">
        <f t="shared" si="12"/>
        <v>3602.5</v>
      </c>
      <c r="L415" s="9">
        <f t="shared" si="13"/>
        <v>21397.5</v>
      </c>
      <c r="M415" s="32" t="s">
        <v>201</v>
      </c>
    </row>
    <row r="416" spans="1:13" ht="19.5" customHeight="1" x14ac:dyDescent="0.25">
      <c r="A416" s="102">
        <v>408</v>
      </c>
      <c r="B416" s="2" t="s">
        <v>539</v>
      </c>
      <c r="C416" s="17" t="s">
        <v>654</v>
      </c>
      <c r="D416" s="17" t="s">
        <v>786</v>
      </c>
      <c r="E416" s="17" t="s">
        <v>554</v>
      </c>
      <c r="F416" s="9">
        <v>20000</v>
      </c>
      <c r="G416" s="9">
        <v>574</v>
      </c>
      <c r="H416" s="9">
        <v>608</v>
      </c>
      <c r="I416" s="9">
        <v>0</v>
      </c>
      <c r="J416" s="9">
        <v>4654.13</v>
      </c>
      <c r="K416" s="9">
        <f t="shared" si="12"/>
        <v>5836.13</v>
      </c>
      <c r="L416" s="9">
        <f t="shared" si="13"/>
        <v>14163.869999999999</v>
      </c>
      <c r="M416" s="32" t="s">
        <v>201</v>
      </c>
    </row>
    <row r="417" spans="1:13" ht="19.5" customHeight="1" x14ac:dyDescent="0.25">
      <c r="A417" s="102">
        <v>409</v>
      </c>
      <c r="B417" s="2" t="s">
        <v>540</v>
      </c>
      <c r="C417" s="17" t="s">
        <v>654</v>
      </c>
      <c r="D417" s="17" t="s">
        <v>786</v>
      </c>
      <c r="E417" s="17" t="s">
        <v>554</v>
      </c>
      <c r="F417" s="9">
        <v>20000</v>
      </c>
      <c r="G417" s="9">
        <v>574</v>
      </c>
      <c r="H417" s="9">
        <v>608</v>
      </c>
      <c r="I417" s="9">
        <v>0</v>
      </c>
      <c r="J417" s="9">
        <v>8225.5400000000009</v>
      </c>
      <c r="K417" s="9">
        <f t="shared" si="12"/>
        <v>9407.5400000000009</v>
      </c>
      <c r="L417" s="9">
        <f t="shared" si="13"/>
        <v>10592.46</v>
      </c>
      <c r="M417" s="32" t="s">
        <v>201</v>
      </c>
    </row>
    <row r="418" spans="1:13" ht="19.5" customHeight="1" x14ac:dyDescent="0.25">
      <c r="A418" s="102">
        <v>410</v>
      </c>
      <c r="B418" s="2" t="s">
        <v>541</v>
      </c>
      <c r="C418" s="17" t="s">
        <v>654</v>
      </c>
      <c r="D418" s="17" t="s">
        <v>786</v>
      </c>
      <c r="E418" s="17" t="s">
        <v>554</v>
      </c>
      <c r="F418" s="9">
        <v>20000</v>
      </c>
      <c r="G418" s="9">
        <v>574</v>
      </c>
      <c r="H418" s="9">
        <v>608</v>
      </c>
      <c r="I418" s="9">
        <v>0</v>
      </c>
      <c r="J418" s="9">
        <v>8812.02</v>
      </c>
      <c r="K418" s="9">
        <f t="shared" si="12"/>
        <v>9994.02</v>
      </c>
      <c r="L418" s="9">
        <f t="shared" si="13"/>
        <v>10005.98</v>
      </c>
      <c r="M418" s="32" t="s">
        <v>201</v>
      </c>
    </row>
    <row r="419" spans="1:13" ht="19.5" customHeight="1" x14ac:dyDescent="0.25">
      <c r="A419" s="102">
        <v>411</v>
      </c>
      <c r="B419" s="2" t="s">
        <v>542</v>
      </c>
      <c r="C419" s="17" t="s">
        <v>654</v>
      </c>
      <c r="D419" s="17" t="s">
        <v>786</v>
      </c>
      <c r="E419" s="17" t="s">
        <v>554</v>
      </c>
      <c r="F419" s="9">
        <v>20000</v>
      </c>
      <c r="G419" s="9">
        <v>574</v>
      </c>
      <c r="H419" s="9">
        <v>608</v>
      </c>
      <c r="I419" s="9">
        <v>0</v>
      </c>
      <c r="J419" s="9">
        <v>2125</v>
      </c>
      <c r="K419" s="9">
        <f t="shared" si="12"/>
        <v>3307</v>
      </c>
      <c r="L419" s="9">
        <f t="shared" si="13"/>
        <v>16693</v>
      </c>
      <c r="M419" s="32" t="s">
        <v>201</v>
      </c>
    </row>
    <row r="420" spans="1:13" ht="19.5" customHeight="1" x14ac:dyDescent="0.25">
      <c r="A420" s="102">
        <v>412</v>
      </c>
      <c r="B420" s="2" t="s">
        <v>1117</v>
      </c>
      <c r="C420" s="17" t="s">
        <v>654</v>
      </c>
      <c r="D420" s="17" t="s">
        <v>786</v>
      </c>
      <c r="E420" s="17" t="s">
        <v>554</v>
      </c>
      <c r="F420" s="9">
        <v>25000</v>
      </c>
      <c r="G420" s="9">
        <v>717.5</v>
      </c>
      <c r="H420" s="9">
        <v>760</v>
      </c>
      <c r="I420" s="9">
        <v>0</v>
      </c>
      <c r="J420" s="9">
        <v>4125</v>
      </c>
      <c r="K420" s="9">
        <f t="shared" si="12"/>
        <v>5602.5</v>
      </c>
      <c r="L420" s="9">
        <f t="shared" si="13"/>
        <v>19397.5</v>
      </c>
      <c r="M420" s="32" t="s">
        <v>201</v>
      </c>
    </row>
    <row r="421" spans="1:13" ht="19.5" customHeight="1" x14ac:dyDescent="0.25">
      <c r="A421" s="102">
        <v>413</v>
      </c>
      <c r="B421" s="2" t="s">
        <v>556</v>
      </c>
      <c r="C421" s="17" t="s">
        <v>654</v>
      </c>
      <c r="D421" s="17" t="s">
        <v>786</v>
      </c>
      <c r="E421" s="17" t="s">
        <v>554</v>
      </c>
      <c r="F421" s="9">
        <v>20000</v>
      </c>
      <c r="G421" s="9">
        <v>574</v>
      </c>
      <c r="H421" s="9">
        <v>608</v>
      </c>
      <c r="I421" s="9">
        <v>0</v>
      </c>
      <c r="J421" s="9">
        <v>5454.92</v>
      </c>
      <c r="K421" s="9">
        <f t="shared" si="12"/>
        <v>6636.92</v>
      </c>
      <c r="L421" s="9">
        <f t="shared" si="13"/>
        <v>13363.08</v>
      </c>
      <c r="M421" s="32" t="s">
        <v>201</v>
      </c>
    </row>
    <row r="422" spans="1:13" ht="19.5" customHeight="1" x14ac:dyDescent="0.25">
      <c r="A422" s="102">
        <v>414</v>
      </c>
      <c r="B422" s="2" t="s">
        <v>543</v>
      </c>
      <c r="C422" s="17" t="s">
        <v>654</v>
      </c>
      <c r="D422" s="17" t="s">
        <v>786</v>
      </c>
      <c r="E422" s="17" t="s">
        <v>554</v>
      </c>
      <c r="F422" s="9">
        <v>20000</v>
      </c>
      <c r="G422" s="9">
        <v>574</v>
      </c>
      <c r="H422" s="9">
        <v>608</v>
      </c>
      <c r="I422" s="9">
        <v>0</v>
      </c>
      <c r="J422" s="9">
        <v>5919.65</v>
      </c>
      <c r="K422" s="9">
        <f t="shared" si="12"/>
        <v>7101.65</v>
      </c>
      <c r="L422" s="9">
        <f t="shared" si="13"/>
        <v>12898.35</v>
      </c>
      <c r="M422" s="32" t="s">
        <v>201</v>
      </c>
    </row>
    <row r="423" spans="1:13" ht="19.5" customHeight="1" x14ac:dyDescent="0.25">
      <c r="A423" s="102">
        <v>415</v>
      </c>
      <c r="B423" s="2" t="s">
        <v>544</v>
      </c>
      <c r="C423" s="17" t="s">
        <v>654</v>
      </c>
      <c r="D423" s="17" t="s">
        <v>786</v>
      </c>
      <c r="E423" s="17" t="s">
        <v>554</v>
      </c>
      <c r="F423" s="9">
        <v>20000</v>
      </c>
      <c r="G423" s="9">
        <v>574</v>
      </c>
      <c r="H423" s="9">
        <v>608</v>
      </c>
      <c r="I423" s="9">
        <v>0</v>
      </c>
      <c r="J423" s="9">
        <v>6301.45</v>
      </c>
      <c r="K423" s="9">
        <f t="shared" si="12"/>
        <v>7483.45</v>
      </c>
      <c r="L423" s="9">
        <f t="shared" si="13"/>
        <v>12516.55</v>
      </c>
      <c r="M423" s="32" t="s">
        <v>201</v>
      </c>
    </row>
    <row r="424" spans="1:13" ht="19.5" customHeight="1" x14ac:dyDescent="0.25">
      <c r="A424" s="102">
        <v>416</v>
      </c>
      <c r="B424" s="2" t="s">
        <v>545</v>
      </c>
      <c r="C424" s="17" t="s">
        <v>654</v>
      </c>
      <c r="D424" s="17" t="s">
        <v>786</v>
      </c>
      <c r="E424" s="17" t="s">
        <v>554</v>
      </c>
      <c r="F424" s="9">
        <v>20000</v>
      </c>
      <c r="G424" s="9">
        <v>574</v>
      </c>
      <c r="H424" s="9">
        <v>608</v>
      </c>
      <c r="I424" s="9">
        <v>0</v>
      </c>
      <c r="J424" s="9">
        <v>7907.25</v>
      </c>
      <c r="K424" s="9">
        <f t="shared" si="12"/>
        <v>9089.25</v>
      </c>
      <c r="L424" s="9">
        <f t="shared" si="13"/>
        <v>10910.75</v>
      </c>
      <c r="M424" s="32" t="s">
        <v>201</v>
      </c>
    </row>
    <row r="425" spans="1:13" ht="19.5" customHeight="1" x14ac:dyDescent="0.25">
      <c r="A425" s="102">
        <v>417</v>
      </c>
      <c r="B425" s="2" t="s">
        <v>546</v>
      </c>
      <c r="C425" s="17" t="s">
        <v>654</v>
      </c>
      <c r="D425" s="17" t="s">
        <v>786</v>
      </c>
      <c r="E425" s="17" t="s">
        <v>554</v>
      </c>
      <c r="F425" s="9">
        <v>20000</v>
      </c>
      <c r="G425" s="9">
        <v>574</v>
      </c>
      <c r="H425" s="9">
        <v>608</v>
      </c>
      <c r="I425" s="9">
        <v>0</v>
      </c>
      <c r="J425" s="9">
        <v>1125</v>
      </c>
      <c r="K425" s="9">
        <f t="shared" si="12"/>
        <v>2307</v>
      </c>
      <c r="L425" s="9">
        <f t="shared" si="13"/>
        <v>17693</v>
      </c>
      <c r="M425" s="32" t="s">
        <v>201</v>
      </c>
    </row>
    <row r="426" spans="1:13" ht="19.5" customHeight="1" x14ac:dyDescent="0.25">
      <c r="A426" s="102">
        <v>418</v>
      </c>
      <c r="B426" s="2" t="s">
        <v>1277</v>
      </c>
      <c r="C426" s="17" t="s">
        <v>654</v>
      </c>
      <c r="D426" s="17" t="s">
        <v>786</v>
      </c>
      <c r="E426" s="17" t="s">
        <v>554</v>
      </c>
      <c r="F426" s="9">
        <v>25000</v>
      </c>
      <c r="G426" s="9">
        <v>717.5</v>
      </c>
      <c r="H426" s="9">
        <v>760</v>
      </c>
      <c r="I426" s="9">
        <v>0</v>
      </c>
      <c r="J426" s="9">
        <v>1125</v>
      </c>
      <c r="K426" s="9">
        <f t="shared" si="12"/>
        <v>2602.5</v>
      </c>
      <c r="L426" s="9">
        <f t="shared" si="13"/>
        <v>22397.5</v>
      </c>
      <c r="M426" s="32" t="s">
        <v>201</v>
      </c>
    </row>
    <row r="427" spans="1:13" ht="19.5" customHeight="1" x14ac:dyDescent="0.25">
      <c r="A427" s="102">
        <v>419</v>
      </c>
      <c r="B427" s="2" t="s">
        <v>547</v>
      </c>
      <c r="C427" s="17" t="s">
        <v>654</v>
      </c>
      <c r="D427" s="17" t="s">
        <v>786</v>
      </c>
      <c r="E427" s="17" t="s">
        <v>554</v>
      </c>
      <c r="F427" s="9">
        <v>20000</v>
      </c>
      <c r="G427" s="9">
        <v>574</v>
      </c>
      <c r="H427" s="9">
        <v>608</v>
      </c>
      <c r="I427" s="9">
        <v>0</v>
      </c>
      <c r="J427" s="9">
        <v>7748.98</v>
      </c>
      <c r="K427" s="9">
        <f t="shared" si="12"/>
        <v>8930.98</v>
      </c>
      <c r="L427" s="9">
        <f t="shared" si="13"/>
        <v>11069.02</v>
      </c>
      <c r="M427" s="32" t="s">
        <v>201</v>
      </c>
    </row>
    <row r="428" spans="1:13" ht="19.5" customHeight="1" x14ac:dyDescent="0.25">
      <c r="A428" s="102">
        <v>420</v>
      </c>
      <c r="B428" s="2" t="s">
        <v>1259</v>
      </c>
      <c r="C428" s="17" t="s">
        <v>654</v>
      </c>
      <c r="D428" s="17" t="s">
        <v>828</v>
      </c>
      <c r="E428" s="17" t="s">
        <v>554</v>
      </c>
      <c r="F428" s="9">
        <v>25000</v>
      </c>
      <c r="G428" s="9">
        <v>717.5</v>
      </c>
      <c r="H428" s="9">
        <v>760</v>
      </c>
      <c r="I428" s="9">
        <v>0</v>
      </c>
      <c r="J428" s="9">
        <v>775</v>
      </c>
      <c r="K428" s="9">
        <f t="shared" si="12"/>
        <v>2252.5</v>
      </c>
      <c r="L428" s="9">
        <f t="shared" si="13"/>
        <v>22747.5</v>
      </c>
      <c r="M428" s="32" t="s">
        <v>200</v>
      </c>
    </row>
    <row r="429" spans="1:13" ht="19.5" customHeight="1" x14ac:dyDescent="0.25">
      <c r="A429" s="102">
        <v>421</v>
      </c>
      <c r="B429" s="2" t="s">
        <v>1260</v>
      </c>
      <c r="C429" s="17" t="s">
        <v>654</v>
      </c>
      <c r="D429" s="17" t="s">
        <v>828</v>
      </c>
      <c r="E429" s="17" t="s">
        <v>554</v>
      </c>
      <c r="F429" s="9">
        <v>25000</v>
      </c>
      <c r="G429" s="9">
        <v>717.5</v>
      </c>
      <c r="H429" s="9">
        <v>760</v>
      </c>
      <c r="I429" s="9">
        <v>0</v>
      </c>
      <c r="J429" s="9">
        <v>775</v>
      </c>
      <c r="K429" s="9">
        <f t="shared" si="12"/>
        <v>2252.5</v>
      </c>
      <c r="L429" s="9">
        <f t="shared" si="13"/>
        <v>22747.5</v>
      </c>
      <c r="M429" s="32" t="s">
        <v>200</v>
      </c>
    </row>
    <row r="430" spans="1:13" ht="19.5" customHeight="1" x14ac:dyDescent="0.25">
      <c r="A430" s="102">
        <v>422</v>
      </c>
      <c r="B430" s="2" t="s">
        <v>298</v>
      </c>
      <c r="C430" s="17" t="s">
        <v>654</v>
      </c>
      <c r="D430" s="17" t="s">
        <v>786</v>
      </c>
      <c r="E430" s="17" t="s">
        <v>554</v>
      </c>
      <c r="F430" s="9">
        <v>30000</v>
      </c>
      <c r="G430" s="9">
        <v>861</v>
      </c>
      <c r="H430" s="9">
        <v>912</v>
      </c>
      <c r="I430" s="9">
        <v>0</v>
      </c>
      <c r="J430" s="9">
        <v>3631.32</v>
      </c>
      <c r="K430" s="9">
        <f t="shared" si="12"/>
        <v>5404.32</v>
      </c>
      <c r="L430" s="9">
        <f t="shared" si="13"/>
        <v>24595.68</v>
      </c>
      <c r="M430" s="32" t="s">
        <v>201</v>
      </c>
    </row>
    <row r="431" spans="1:13" ht="19.5" customHeight="1" x14ac:dyDescent="0.25">
      <c r="A431" s="102">
        <v>423</v>
      </c>
      <c r="B431" s="2" t="s">
        <v>431</v>
      </c>
      <c r="C431" s="17" t="s">
        <v>654</v>
      </c>
      <c r="D431" s="17" t="s">
        <v>786</v>
      </c>
      <c r="E431" s="17" t="s">
        <v>554</v>
      </c>
      <c r="F431" s="9">
        <v>30000</v>
      </c>
      <c r="G431" s="9">
        <v>861</v>
      </c>
      <c r="H431" s="9">
        <v>912</v>
      </c>
      <c r="I431" s="9">
        <v>0</v>
      </c>
      <c r="J431" s="9">
        <v>7031.76</v>
      </c>
      <c r="K431" s="9">
        <f t="shared" si="12"/>
        <v>8804.76</v>
      </c>
      <c r="L431" s="9">
        <f t="shared" si="13"/>
        <v>21195.239999999998</v>
      </c>
      <c r="M431" s="32" t="s">
        <v>201</v>
      </c>
    </row>
    <row r="432" spans="1:13" ht="19.5" customHeight="1" x14ac:dyDescent="0.25">
      <c r="A432" s="102">
        <v>424</v>
      </c>
      <c r="B432" s="2" t="s">
        <v>361</v>
      </c>
      <c r="C432" s="17" t="s">
        <v>654</v>
      </c>
      <c r="D432" s="17" t="s">
        <v>786</v>
      </c>
      <c r="E432" s="17" t="s">
        <v>554</v>
      </c>
      <c r="F432" s="9">
        <v>30000</v>
      </c>
      <c r="G432" s="9">
        <v>861</v>
      </c>
      <c r="H432" s="9">
        <v>912</v>
      </c>
      <c r="I432" s="9">
        <v>0</v>
      </c>
      <c r="J432" s="9">
        <v>5973.4400000000005</v>
      </c>
      <c r="K432" s="9">
        <f t="shared" si="12"/>
        <v>7746.4400000000005</v>
      </c>
      <c r="L432" s="9">
        <f t="shared" si="13"/>
        <v>22253.559999999998</v>
      </c>
      <c r="M432" s="32" t="s">
        <v>201</v>
      </c>
    </row>
    <row r="433" spans="1:13" ht="19.5" customHeight="1" x14ac:dyDescent="0.25">
      <c r="A433" s="102">
        <v>425</v>
      </c>
      <c r="B433" s="2" t="s">
        <v>301</v>
      </c>
      <c r="C433" s="17" t="s">
        <v>654</v>
      </c>
      <c r="D433" s="17" t="s">
        <v>786</v>
      </c>
      <c r="E433" s="17" t="s">
        <v>554</v>
      </c>
      <c r="F433" s="9">
        <v>30000</v>
      </c>
      <c r="G433" s="9">
        <v>861</v>
      </c>
      <c r="H433" s="9">
        <v>912</v>
      </c>
      <c r="I433" s="9">
        <v>0</v>
      </c>
      <c r="J433" s="9">
        <v>925</v>
      </c>
      <c r="K433" s="9">
        <f t="shared" si="12"/>
        <v>2698</v>
      </c>
      <c r="L433" s="9">
        <f t="shared" si="13"/>
        <v>27302</v>
      </c>
      <c r="M433" s="32" t="s">
        <v>201</v>
      </c>
    </row>
    <row r="434" spans="1:13" ht="19.5" customHeight="1" x14ac:dyDescent="0.25">
      <c r="A434" s="102">
        <v>426</v>
      </c>
      <c r="B434" s="2" t="s">
        <v>304</v>
      </c>
      <c r="C434" s="17" t="s">
        <v>654</v>
      </c>
      <c r="D434" s="17" t="s">
        <v>786</v>
      </c>
      <c r="E434" s="17" t="s">
        <v>554</v>
      </c>
      <c r="F434" s="9">
        <v>30000</v>
      </c>
      <c r="G434" s="9">
        <v>861</v>
      </c>
      <c r="H434" s="9">
        <v>912</v>
      </c>
      <c r="I434" s="9">
        <v>0</v>
      </c>
      <c r="J434" s="9">
        <v>4169.71</v>
      </c>
      <c r="K434" s="9">
        <f t="shared" si="12"/>
        <v>5942.71</v>
      </c>
      <c r="L434" s="9">
        <f t="shared" si="13"/>
        <v>24057.29</v>
      </c>
      <c r="M434" s="32" t="s">
        <v>201</v>
      </c>
    </row>
    <row r="435" spans="1:13" ht="19.5" customHeight="1" x14ac:dyDescent="0.25">
      <c r="A435" s="102">
        <v>427</v>
      </c>
      <c r="B435" s="2" t="s">
        <v>305</v>
      </c>
      <c r="C435" s="17" t="s">
        <v>654</v>
      </c>
      <c r="D435" s="17" t="s">
        <v>786</v>
      </c>
      <c r="E435" s="17" t="s">
        <v>554</v>
      </c>
      <c r="F435" s="9">
        <v>30000</v>
      </c>
      <c r="G435" s="9">
        <v>861</v>
      </c>
      <c r="H435" s="9">
        <v>912</v>
      </c>
      <c r="I435" s="9">
        <v>0</v>
      </c>
      <c r="J435" s="9">
        <v>4431.32</v>
      </c>
      <c r="K435" s="9">
        <f t="shared" si="12"/>
        <v>6204.32</v>
      </c>
      <c r="L435" s="9">
        <f t="shared" si="13"/>
        <v>23795.68</v>
      </c>
      <c r="M435" s="32" t="s">
        <v>201</v>
      </c>
    </row>
    <row r="436" spans="1:13" ht="19.5" customHeight="1" x14ac:dyDescent="0.25">
      <c r="A436" s="102">
        <v>428</v>
      </c>
      <c r="B436" s="2" t="s">
        <v>306</v>
      </c>
      <c r="C436" s="17" t="s">
        <v>654</v>
      </c>
      <c r="D436" s="17" t="s">
        <v>786</v>
      </c>
      <c r="E436" s="17" t="s">
        <v>554</v>
      </c>
      <c r="F436" s="9">
        <v>30000</v>
      </c>
      <c r="G436" s="9">
        <v>861</v>
      </c>
      <c r="H436" s="9">
        <v>912</v>
      </c>
      <c r="I436" s="9">
        <v>0</v>
      </c>
      <c r="J436" s="9">
        <v>6351.72</v>
      </c>
      <c r="K436" s="9">
        <f t="shared" si="12"/>
        <v>8124.72</v>
      </c>
      <c r="L436" s="9">
        <f t="shared" si="13"/>
        <v>21875.279999999999</v>
      </c>
      <c r="M436" s="32" t="s">
        <v>201</v>
      </c>
    </row>
    <row r="437" spans="1:13" ht="19.5" customHeight="1" x14ac:dyDescent="0.25">
      <c r="A437" s="102">
        <v>429</v>
      </c>
      <c r="B437" s="2" t="s">
        <v>363</v>
      </c>
      <c r="C437" s="17" t="s">
        <v>654</v>
      </c>
      <c r="D437" s="17" t="s">
        <v>786</v>
      </c>
      <c r="E437" s="17" t="s">
        <v>554</v>
      </c>
      <c r="F437" s="9">
        <v>30000</v>
      </c>
      <c r="G437" s="9">
        <v>861</v>
      </c>
      <c r="H437" s="9">
        <v>912</v>
      </c>
      <c r="I437" s="9">
        <v>0</v>
      </c>
      <c r="J437" s="9">
        <v>25</v>
      </c>
      <c r="K437" s="9">
        <f t="shared" si="12"/>
        <v>1798</v>
      </c>
      <c r="L437" s="9">
        <f t="shared" si="13"/>
        <v>28202</v>
      </c>
      <c r="M437" s="32" t="s">
        <v>201</v>
      </c>
    </row>
    <row r="438" spans="1:13" ht="19.5" customHeight="1" x14ac:dyDescent="0.25">
      <c r="A438" s="102">
        <v>430</v>
      </c>
      <c r="B438" s="2" t="s">
        <v>577</v>
      </c>
      <c r="C438" s="17" t="s">
        <v>654</v>
      </c>
      <c r="D438" s="17" t="s">
        <v>786</v>
      </c>
      <c r="E438" s="17" t="s">
        <v>554</v>
      </c>
      <c r="F438" s="9">
        <v>20000</v>
      </c>
      <c r="G438" s="9">
        <v>574</v>
      </c>
      <c r="H438" s="9">
        <v>608</v>
      </c>
      <c r="I438" s="9">
        <v>0</v>
      </c>
      <c r="J438" s="9">
        <v>1125</v>
      </c>
      <c r="K438" s="9">
        <f t="shared" si="12"/>
        <v>2307</v>
      </c>
      <c r="L438" s="9">
        <f t="shared" si="13"/>
        <v>17693</v>
      </c>
      <c r="M438" s="32" t="s">
        <v>201</v>
      </c>
    </row>
    <row r="439" spans="1:13" ht="19.5" customHeight="1" x14ac:dyDescent="0.25">
      <c r="A439" s="102">
        <v>431</v>
      </c>
      <c r="B439" s="2" t="s">
        <v>364</v>
      </c>
      <c r="C439" s="17" t="s">
        <v>654</v>
      </c>
      <c r="D439" s="17" t="s">
        <v>786</v>
      </c>
      <c r="E439" s="17" t="s">
        <v>554</v>
      </c>
      <c r="F439" s="9">
        <v>30000</v>
      </c>
      <c r="G439" s="9">
        <v>861</v>
      </c>
      <c r="H439" s="9">
        <v>912</v>
      </c>
      <c r="I439" s="9">
        <v>0</v>
      </c>
      <c r="J439" s="9">
        <v>2043.8</v>
      </c>
      <c r="K439" s="9">
        <f t="shared" si="12"/>
        <v>3816.8</v>
      </c>
      <c r="L439" s="9">
        <f t="shared" si="13"/>
        <v>26183.200000000001</v>
      </c>
      <c r="M439" s="32" t="s">
        <v>201</v>
      </c>
    </row>
    <row r="440" spans="1:13" ht="19.5" customHeight="1" x14ac:dyDescent="0.25">
      <c r="A440" s="102">
        <v>432</v>
      </c>
      <c r="B440" s="2" t="s">
        <v>311</v>
      </c>
      <c r="C440" s="17" t="s">
        <v>654</v>
      </c>
      <c r="D440" s="17" t="s">
        <v>786</v>
      </c>
      <c r="E440" s="17" t="s">
        <v>554</v>
      </c>
      <c r="F440" s="9">
        <v>30000</v>
      </c>
      <c r="G440" s="9">
        <v>861</v>
      </c>
      <c r="H440" s="9">
        <v>912</v>
      </c>
      <c r="I440" s="9">
        <v>0</v>
      </c>
      <c r="J440" s="9">
        <v>7112.51</v>
      </c>
      <c r="K440" s="9">
        <f t="shared" si="12"/>
        <v>8885.51</v>
      </c>
      <c r="L440" s="9">
        <f t="shared" si="13"/>
        <v>21114.489999999998</v>
      </c>
      <c r="M440" s="32" t="s">
        <v>201</v>
      </c>
    </row>
    <row r="441" spans="1:13" ht="19.5" customHeight="1" x14ac:dyDescent="0.25">
      <c r="A441" s="102">
        <v>433</v>
      </c>
      <c r="B441" s="2" t="s">
        <v>314</v>
      </c>
      <c r="C441" s="17" t="s">
        <v>654</v>
      </c>
      <c r="D441" s="17" t="s">
        <v>786</v>
      </c>
      <c r="E441" s="17" t="s">
        <v>554</v>
      </c>
      <c r="F441" s="9">
        <v>30000</v>
      </c>
      <c r="G441" s="9">
        <v>861</v>
      </c>
      <c r="H441" s="9">
        <v>912</v>
      </c>
      <c r="I441" s="9">
        <v>0</v>
      </c>
      <c r="J441" s="9">
        <v>6532.0199999999995</v>
      </c>
      <c r="K441" s="9">
        <f t="shared" si="12"/>
        <v>8305.02</v>
      </c>
      <c r="L441" s="9">
        <f t="shared" si="13"/>
        <v>21694.98</v>
      </c>
      <c r="M441" s="32" t="s">
        <v>201</v>
      </c>
    </row>
    <row r="442" spans="1:13" ht="19.5" customHeight="1" x14ac:dyDescent="0.25">
      <c r="A442" s="102">
        <v>434</v>
      </c>
      <c r="B442" s="2" t="s">
        <v>333</v>
      </c>
      <c r="C442" s="17" t="s">
        <v>654</v>
      </c>
      <c r="D442" s="17" t="s">
        <v>786</v>
      </c>
      <c r="E442" s="17" t="s">
        <v>554</v>
      </c>
      <c r="F442" s="9">
        <v>30000</v>
      </c>
      <c r="G442" s="9">
        <v>861</v>
      </c>
      <c r="H442" s="9">
        <v>912</v>
      </c>
      <c r="I442" s="9">
        <v>0</v>
      </c>
      <c r="J442" s="9">
        <v>1025</v>
      </c>
      <c r="K442" s="9">
        <f t="shared" si="12"/>
        <v>2798</v>
      </c>
      <c r="L442" s="9">
        <f t="shared" si="13"/>
        <v>27202</v>
      </c>
      <c r="M442" s="32" t="s">
        <v>201</v>
      </c>
    </row>
    <row r="443" spans="1:13" ht="19.5" customHeight="1" x14ac:dyDescent="0.25">
      <c r="A443" s="102">
        <v>435</v>
      </c>
      <c r="B443" s="2" t="s">
        <v>334</v>
      </c>
      <c r="C443" s="17" t="s">
        <v>654</v>
      </c>
      <c r="D443" s="17" t="s">
        <v>786</v>
      </c>
      <c r="E443" s="17" t="s">
        <v>554</v>
      </c>
      <c r="F443" s="9">
        <v>30000</v>
      </c>
      <c r="G443" s="9">
        <v>861</v>
      </c>
      <c r="H443" s="9">
        <v>912</v>
      </c>
      <c r="I443" s="9">
        <v>0</v>
      </c>
      <c r="J443" s="9">
        <v>9854.23</v>
      </c>
      <c r="K443" s="9">
        <f t="shared" si="12"/>
        <v>11627.23</v>
      </c>
      <c r="L443" s="9">
        <f t="shared" si="13"/>
        <v>18372.77</v>
      </c>
      <c r="M443" s="32" t="s">
        <v>201</v>
      </c>
    </row>
    <row r="444" spans="1:13" ht="19.5" customHeight="1" x14ac:dyDescent="0.25">
      <c r="A444" s="102">
        <v>436</v>
      </c>
      <c r="B444" s="2" t="s">
        <v>520</v>
      </c>
      <c r="C444" s="17" t="s">
        <v>654</v>
      </c>
      <c r="D444" s="17" t="s">
        <v>786</v>
      </c>
      <c r="E444" s="17" t="s">
        <v>554</v>
      </c>
      <c r="F444" s="9">
        <v>20000</v>
      </c>
      <c r="G444" s="9">
        <v>574</v>
      </c>
      <c r="H444" s="9">
        <v>608</v>
      </c>
      <c r="I444" s="9">
        <v>0</v>
      </c>
      <c r="J444" s="9">
        <v>6556.56</v>
      </c>
      <c r="K444" s="9">
        <f t="shared" si="12"/>
        <v>7738.56</v>
      </c>
      <c r="L444" s="9">
        <f t="shared" si="13"/>
        <v>12261.439999999999</v>
      </c>
      <c r="M444" s="32" t="s">
        <v>201</v>
      </c>
    </row>
    <row r="445" spans="1:13" ht="19.5" customHeight="1" x14ac:dyDescent="0.25">
      <c r="A445" s="102">
        <v>437</v>
      </c>
      <c r="B445" s="2" t="s">
        <v>60</v>
      </c>
      <c r="C445" s="17" t="s">
        <v>654</v>
      </c>
      <c r="D445" s="17" t="s">
        <v>786</v>
      </c>
      <c r="E445" s="2" t="s">
        <v>554</v>
      </c>
      <c r="F445" s="9">
        <v>30000</v>
      </c>
      <c r="G445" s="9">
        <v>861</v>
      </c>
      <c r="H445" s="9">
        <v>912</v>
      </c>
      <c r="I445" s="9">
        <v>0</v>
      </c>
      <c r="J445" s="9">
        <v>8680.7099999999991</v>
      </c>
      <c r="K445" s="9">
        <f t="shared" si="12"/>
        <v>10453.709999999999</v>
      </c>
      <c r="L445" s="9">
        <f t="shared" si="13"/>
        <v>19546.29</v>
      </c>
      <c r="M445" s="32" t="s">
        <v>201</v>
      </c>
    </row>
    <row r="446" spans="1:13" ht="19.5" customHeight="1" x14ac:dyDescent="0.25">
      <c r="A446" s="102">
        <v>438</v>
      </c>
      <c r="B446" s="2" t="s">
        <v>51</v>
      </c>
      <c r="C446" s="17" t="s">
        <v>654</v>
      </c>
      <c r="D446" s="17" t="s">
        <v>786</v>
      </c>
      <c r="E446" s="17" t="s">
        <v>554</v>
      </c>
      <c r="F446" s="9">
        <v>30000</v>
      </c>
      <c r="G446" s="9">
        <v>861</v>
      </c>
      <c r="H446" s="9">
        <v>912</v>
      </c>
      <c r="I446" s="9">
        <v>0</v>
      </c>
      <c r="J446" s="9">
        <v>125</v>
      </c>
      <c r="K446" s="9">
        <f t="shared" si="12"/>
        <v>1898</v>
      </c>
      <c r="L446" s="9">
        <f t="shared" si="13"/>
        <v>28102</v>
      </c>
      <c r="M446" s="32" t="s">
        <v>201</v>
      </c>
    </row>
    <row r="447" spans="1:13" ht="19.5" customHeight="1" x14ac:dyDescent="0.25">
      <c r="A447" s="102">
        <v>439</v>
      </c>
      <c r="B447" s="2" t="s">
        <v>336</v>
      </c>
      <c r="C447" s="17" t="s">
        <v>654</v>
      </c>
      <c r="D447" s="17" t="s">
        <v>786</v>
      </c>
      <c r="E447" s="17" t="s">
        <v>554</v>
      </c>
      <c r="F447" s="9">
        <v>30000</v>
      </c>
      <c r="G447" s="9">
        <v>861</v>
      </c>
      <c r="H447" s="9">
        <v>912</v>
      </c>
      <c r="I447" s="9">
        <v>0</v>
      </c>
      <c r="J447" s="9">
        <v>9136.619999999999</v>
      </c>
      <c r="K447" s="9">
        <f t="shared" si="12"/>
        <v>10909.619999999999</v>
      </c>
      <c r="L447" s="9">
        <f t="shared" si="13"/>
        <v>19090.38</v>
      </c>
      <c r="M447" s="32" t="s">
        <v>201</v>
      </c>
    </row>
    <row r="448" spans="1:13" ht="19.5" customHeight="1" x14ac:dyDescent="0.25">
      <c r="A448" s="102">
        <v>440</v>
      </c>
      <c r="B448" s="2" t="s">
        <v>340</v>
      </c>
      <c r="C448" s="17" t="s">
        <v>654</v>
      </c>
      <c r="D448" s="17" t="s">
        <v>786</v>
      </c>
      <c r="E448" s="17" t="s">
        <v>554</v>
      </c>
      <c r="F448" s="9">
        <v>30000</v>
      </c>
      <c r="G448" s="9">
        <v>861</v>
      </c>
      <c r="H448" s="9">
        <v>912</v>
      </c>
      <c r="I448" s="9">
        <v>0</v>
      </c>
      <c r="J448" s="9">
        <v>1025</v>
      </c>
      <c r="K448" s="9">
        <f t="shared" si="12"/>
        <v>2798</v>
      </c>
      <c r="L448" s="9">
        <f t="shared" si="13"/>
        <v>27202</v>
      </c>
      <c r="M448" s="32" t="s">
        <v>201</v>
      </c>
    </row>
    <row r="449" spans="1:13" ht="19.5" customHeight="1" x14ac:dyDescent="0.25">
      <c r="A449" s="102">
        <v>441</v>
      </c>
      <c r="B449" s="2" t="s">
        <v>351</v>
      </c>
      <c r="C449" s="17" t="s">
        <v>654</v>
      </c>
      <c r="D449" s="17" t="s">
        <v>786</v>
      </c>
      <c r="E449" s="17" t="s">
        <v>554</v>
      </c>
      <c r="F449" s="9">
        <v>30000</v>
      </c>
      <c r="G449" s="9">
        <v>861</v>
      </c>
      <c r="H449" s="9">
        <v>912</v>
      </c>
      <c r="I449" s="9">
        <v>0</v>
      </c>
      <c r="J449" s="9">
        <v>1025</v>
      </c>
      <c r="K449" s="9">
        <f t="shared" si="12"/>
        <v>2798</v>
      </c>
      <c r="L449" s="9">
        <f t="shared" si="13"/>
        <v>27202</v>
      </c>
      <c r="M449" s="32" t="s">
        <v>201</v>
      </c>
    </row>
    <row r="450" spans="1:13" ht="19.5" customHeight="1" x14ac:dyDescent="0.25">
      <c r="A450" s="102">
        <v>442</v>
      </c>
      <c r="B450" s="2" t="s">
        <v>518</v>
      </c>
      <c r="C450" s="17" t="s">
        <v>654</v>
      </c>
      <c r="D450" s="17" t="s">
        <v>786</v>
      </c>
      <c r="E450" s="17" t="s">
        <v>554</v>
      </c>
      <c r="F450" s="9">
        <v>25000</v>
      </c>
      <c r="G450" s="9">
        <v>717.5</v>
      </c>
      <c r="H450" s="9">
        <v>760</v>
      </c>
      <c r="I450" s="9">
        <v>0</v>
      </c>
      <c r="J450" s="9">
        <v>11078.65</v>
      </c>
      <c r="K450" s="9">
        <f t="shared" si="12"/>
        <v>12556.15</v>
      </c>
      <c r="L450" s="9">
        <f t="shared" si="13"/>
        <v>12443.85</v>
      </c>
      <c r="M450" s="32" t="s">
        <v>201</v>
      </c>
    </row>
    <row r="451" spans="1:13" ht="19.5" customHeight="1" x14ac:dyDescent="0.25">
      <c r="A451" s="102">
        <v>443</v>
      </c>
      <c r="B451" s="2" t="s">
        <v>438</v>
      </c>
      <c r="C451" s="17" t="s">
        <v>654</v>
      </c>
      <c r="D451" s="17" t="s">
        <v>786</v>
      </c>
      <c r="E451" s="17" t="s">
        <v>554</v>
      </c>
      <c r="F451" s="9">
        <v>30000</v>
      </c>
      <c r="G451" s="9">
        <v>861</v>
      </c>
      <c r="H451" s="9">
        <v>912</v>
      </c>
      <c r="I451" s="9">
        <v>0</v>
      </c>
      <c r="J451" s="9">
        <v>12958.15</v>
      </c>
      <c r="K451" s="9">
        <f t="shared" si="12"/>
        <v>14731.15</v>
      </c>
      <c r="L451" s="9">
        <f t="shared" si="13"/>
        <v>15268.85</v>
      </c>
      <c r="M451" s="32" t="s">
        <v>201</v>
      </c>
    </row>
    <row r="452" spans="1:13" ht="19.5" customHeight="1" x14ac:dyDescent="0.25">
      <c r="A452" s="102">
        <v>444</v>
      </c>
      <c r="B452" s="2" t="s">
        <v>27</v>
      </c>
      <c r="C452" s="17" t="s">
        <v>654</v>
      </c>
      <c r="D452" s="17" t="s">
        <v>786</v>
      </c>
      <c r="E452" s="17" t="s">
        <v>554</v>
      </c>
      <c r="F452" s="9">
        <v>30000</v>
      </c>
      <c r="G452" s="9">
        <v>861</v>
      </c>
      <c r="H452" s="9">
        <v>912</v>
      </c>
      <c r="I452" s="9">
        <v>0</v>
      </c>
      <c r="J452" s="9">
        <v>11349.75</v>
      </c>
      <c r="K452" s="9">
        <f t="shared" si="12"/>
        <v>13122.75</v>
      </c>
      <c r="L452" s="9">
        <f t="shared" si="13"/>
        <v>16877.25</v>
      </c>
      <c r="M452" s="32" t="s">
        <v>201</v>
      </c>
    </row>
    <row r="453" spans="1:13" ht="19.5" customHeight="1" x14ac:dyDescent="0.25">
      <c r="A453" s="102">
        <v>445</v>
      </c>
      <c r="B453" s="2" t="s">
        <v>690</v>
      </c>
      <c r="C453" s="17" t="s">
        <v>654</v>
      </c>
      <c r="D453" s="17" t="s">
        <v>786</v>
      </c>
      <c r="E453" s="17" t="s">
        <v>554</v>
      </c>
      <c r="F453" s="9">
        <v>20000</v>
      </c>
      <c r="G453" s="9">
        <v>574</v>
      </c>
      <c r="H453" s="9">
        <v>608</v>
      </c>
      <c r="I453" s="9">
        <v>0</v>
      </c>
      <c r="J453" s="9">
        <v>7598.57</v>
      </c>
      <c r="K453" s="9">
        <f t="shared" si="12"/>
        <v>8780.57</v>
      </c>
      <c r="L453" s="9">
        <f t="shared" si="13"/>
        <v>11219.43</v>
      </c>
      <c r="M453" s="32" t="s">
        <v>201</v>
      </c>
    </row>
    <row r="454" spans="1:13" ht="19.5" customHeight="1" x14ac:dyDescent="0.25">
      <c r="A454" s="102">
        <v>446</v>
      </c>
      <c r="B454" s="2" t="s">
        <v>699</v>
      </c>
      <c r="C454" s="17" t="s">
        <v>654</v>
      </c>
      <c r="D454" s="17" t="s">
        <v>786</v>
      </c>
      <c r="E454" s="17" t="s">
        <v>554</v>
      </c>
      <c r="F454" s="9">
        <v>20000</v>
      </c>
      <c r="G454" s="9">
        <v>574</v>
      </c>
      <c r="H454" s="9">
        <v>608</v>
      </c>
      <c r="I454" s="9">
        <v>0</v>
      </c>
      <c r="J454" s="9">
        <v>7176.12</v>
      </c>
      <c r="K454" s="9">
        <f t="shared" si="12"/>
        <v>8358.119999999999</v>
      </c>
      <c r="L454" s="9">
        <f t="shared" si="13"/>
        <v>11641.880000000001</v>
      </c>
      <c r="M454" s="32" t="s">
        <v>201</v>
      </c>
    </row>
    <row r="455" spans="1:13" ht="19.5" customHeight="1" x14ac:dyDescent="0.25">
      <c r="A455" s="102">
        <v>447</v>
      </c>
      <c r="B455" s="2" t="s">
        <v>700</v>
      </c>
      <c r="C455" s="17" t="s">
        <v>654</v>
      </c>
      <c r="D455" s="17" t="s">
        <v>786</v>
      </c>
      <c r="E455" s="17" t="s">
        <v>554</v>
      </c>
      <c r="F455" s="9">
        <v>20000</v>
      </c>
      <c r="G455" s="9">
        <v>574</v>
      </c>
      <c r="H455" s="9">
        <v>608</v>
      </c>
      <c r="I455" s="9">
        <v>0</v>
      </c>
      <c r="J455" s="9">
        <v>3903.78</v>
      </c>
      <c r="K455" s="9">
        <f t="shared" si="12"/>
        <v>5085.7800000000007</v>
      </c>
      <c r="L455" s="9">
        <f t="shared" si="13"/>
        <v>14914.22</v>
      </c>
      <c r="M455" s="32" t="s">
        <v>201</v>
      </c>
    </row>
    <row r="456" spans="1:13" ht="19.5" customHeight="1" x14ac:dyDescent="0.25">
      <c r="A456" s="102">
        <v>448</v>
      </c>
      <c r="B456" s="2" t="s">
        <v>749</v>
      </c>
      <c r="C456" s="17" t="s">
        <v>654</v>
      </c>
      <c r="D456" s="17" t="s">
        <v>786</v>
      </c>
      <c r="E456" s="17" t="s">
        <v>554</v>
      </c>
      <c r="F456" s="9">
        <v>20000</v>
      </c>
      <c r="G456" s="9">
        <v>574</v>
      </c>
      <c r="H456" s="9">
        <v>608</v>
      </c>
      <c r="I456" s="9">
        <v>0</v>
      </c>
      <c r="J456" s="9">
        <v>3075.07</v>
      </c>
      <c r="K456" s="9">
        <f t="shared" si="12"/>
        <v>4257.07</v>
      </c>
      <c r="L456" s="9">
        <f t="shared" si="13"/>
        <v>15742.93</v>
      </c>
      <c r="M456" s="32" t="s">
        <v>201</v>
      </c>
    </row>
    <row r="457" spans="1:13" ht="19.5" customHeight="1" x14ac:dyDescent="0.25">
      <c r="A457" s="102">
        <v>449</v>
      </c>
      <c r="B457" s="2" t="s">
        <v>750</v>
      </c>
      <c r="C457" s="17" t="s">
        <v>654</v>
      </c>
      <c r="D457" s="17" t="s">
        <v>786</v>
      </c>
      <c r="E457" s="17" t="s">
        <v>554</v>
      </c>
      <c r="F457" s="9">
        <v>20000</v>
      </c>
      <c r="G457" s="9">
        <v>574</v>
      </c>
      <c r="H457" s="9">
        <v>608</v>
      </c>
      <c r="I457" s="9">
        <v>0</v>
      </c>
      <c r="J457" s="9">
        <v>1125</v>
      </c>
      <c r="K457" s="9">
        <f t="shared" si="12"/>
        <v>2307</v>
      </c>
      <c r="L457" s="9">
        <f t="shared" si="13"/>
        <v>17693</v>
      </c>
      <c r="M457" s="32" t="s">
        <v>201</v>
      </c>
    </row>
    <row r="458" spans="1:13" ht="19.5" customHeight="1" x14ac:dyDescent="0.25">
      <c r="A458" s="102">
        <v>450</v>
      </c>
      <c r="B458" s="2" t="s">
        <v>102</v>
      </c>
      <c r="C458" s="17" t="s">
        <v>654</v>
      </c>
      <c r="D458" s="17" t="s">
        <v>786</v>
      </c>
      <c r="E458" s="17" t="s">
        <v>554</v>
      </c>
      <c r="F458" s="9">
        <v>30000</v>
      </c>
      <c r="G458" s="9">
        <v>861</v>
      </c>
      <c r="H458" s="9">
        <v>912</v>
      </c>
      <c r="I458" s="9">
        <v>0</v>
      </c>
      <c r="J458" s="9">
        <v>25</v>
      </c>
      <c r="K458" s="9">
        <f t="shared" ref="K458:K500" si="14">+G458+H458+I458+J458</f>
        <v>1798</v>
      </c>
      <c r="L458" s="9">
        <f t="shared" ref="L458:L499" si="15">+F458-K458</f>
        <v>28202</v>
      </c>
      <c r="M458" s="32" t="s">
        <v>201</v>
      </c>
    </row>
    <row r="459" spans="1:13" ht="19.5" customHeight="1" x14ac:dyDescent="0.25">
      <c r="A459" s="102">
        <v>451</v>
      </c>
      <c r="B459" s="2" t="s">
        <v>978</v>
      </c>
      <c r="C459" s="17" t="s">
        <v>654</v>
      </c>
      <c r="D459" s="17" t="s">
        <v>747</v>
      </c>
      <c r="E459" s="17" t="s">
        <v>554</v>
      </c>
      <c r="F459" s="9">
        <v>25000</v>
      </c>
      <c r="G459" s="9">
        <v>717.5</v>
      </c>
      <c r="H459" s="9">
        <v>760</v>
      </c>
      <c r="I459" s="9">
        <v>0</v>
      </c>
      <c r="J459" s="9">
        <v>25</v>
      </c>
      <c r="K459" s="9">
        <f t="shared" si="14"/>
        <v>1502.5</v>
      </c>
      <c r="L459" s="9">
        <f t="shared" si="15"/>
        <v>23497.5</v>
      </c>
      <c r="M459" s="32" t="s">
        <v>201</v>
      </c>
    </row>
    <row r="460" spans="1:13" ht="19.5" customHeight="1" x14ac:dyDescent="0.25">
      <c r="A460" s="102">
        <v>452</v>
      </c>
      <c r="B460" s="2" t="s">
        <v>1102</v>
      </c>
      <c r="C460" s="17" t="s">
        <v>654</v>
      </c>
      <c r="D460" s="17" t="s">
        <v>786</v>
      </c>
      <c r="E460" s="17" t="s">
        <v>554</v>
      </c>
      <c r="F460" s="9">
        <v>25000</v>
      </c>
      <c r="G460" s="9">
        <v>717.5</v>
      </c>
      <c r="H460" s="9">
        <v>760</v>
      </c>
      <c r="I460" s="9">
        <v>0</v>
      </c>
      <c r="J460" s="9">
        <v>5447.9</v>
      </c>
      <c r="K460" s="9">
        <f t="shared" si="14"/>
        <v>6925.4</v>
      </c>
      <c r="L460" s="9">
        <f t="shared" si="15"/>
        <v>18074.599999999999</v>
      </c>
      <c r="M460" s="37" t="s">
        <v>201</v>
      </c>
    </row>
    <row r="461" spans="1:13" ht="19.5" customHeight="1" x14ac:dyDescent="0.25">
      <c r="A461" s="102">
        <v>453</v>
      </c>
      <c r="B461" s="2" t="s">
        <v>437</v>
      </c>
      <c r="C461" s="17" t="s">
        <v>1208</v>
      </c>
      <c r="D461" s="17" t="s">
        <v>795</v>
      </c>
      <c r="E461" s="17" t="s">
        <v>554</v>
      </c>
      <c r="F461" s="9">
        <v>30000</v>
      </c>
      <c r="G461" s="9">
        <v>861</v>
      </c>
      <c r="H461" s="9">
        <v>912</v>
      </c>
      <c r="I461" s="9">
        <v>0</v>
      </c>
      <c r="J461" s="9">
        <v>11962.42</v>
      </c>
      <c r="K461" s="9">
        <f t="shared" si="14"/>
        <v>13735.42</v>
      </c>
      <c r="L461" s="9">
        <f t="shared" si="15"/>
        <v>16264.58</v>
      </c>
      <c r="M461" s="32" t="s">
        <v>200</v>
      </c>
    </row>
    <row r="462" spans="1:13" ht="19.5" customHeight="1" x14ac:dyDescent="0.25">
      <c r="A462" s="102">
        <v>454</v>
      </c>
      <c r="B462" s="2" t="s">
        <v>944</v>
      </c>
      <c r="C462" s="17" t="s">
        <v>1208</v>
      </c>
      <c r="D462" s="17" t="s">
        <v>783</v>
      </c>
      <c r="E462" s="17" t="s">
        <v>554</v>
      </c>
      <c r="F462" s="9">
        <v>23000</v>
      </c>
      <c r="G462" s="9">
        <v>660.1</v>
      </c>
      <c r="H462" s="9">
        <v>699.2</v>
      </c>
      <c r="I462" s="9">
        <v>0</v>
      </c>
      <c r="J462" s="9">
        <v>5270.34</v>
      </c>
      <c r="K462" s="9">
        <f t="shared" si="14"/>
        <v>6629.64</v>
      </c>
      <c r="L462" s="9">
        <f t="shared" si="15"/>
        <v>16370.36</v>
      </c>
      <c r="M462" s="37" t="s">
        <v>200</v>
      </c>
    </row>
    <row r="463" spans="1:13" ht="19.5" customHeight="1" x14ac:dyDescent="0.25">
      <c r="A463" s="102">
        <v>455</v>
      </c>
      <c r="B463" s="2" t="s">
        <v>424</v>
      </c>
      <c r="C463" s="17" t="s">
        <v>1209</v>
      </c>
      <c r="D463" s="17" t="s">
        <v>672</v>
      </c>
      <c r="E463" s="17" t="s">
        <v>384</v>
      </c>
      <c r="F463" s="9">
        <v>31500</v>
      </c>
      <c r="G463" s="9">
        <v>904.05</v>
      </c>
      <c r="H463" s="9">
        <v>957.6</v>
      </c>
      <c r="I463" s="9">
        <v>0</v>
      </c>
      <c r="J463" s="9">
        <v>2727.95</v>
      </c>
      <c r="K463" s="9">
        <f t="shared" si="14"/>
        <v>4589.6000000000004</v>
      </c>
      <c r="L463" s="9">
        <f t="shared" si="15"/>
        <v>26910.400000000001</v>
      </c>
      <c r="M463" s="32" t="s">
        <v>200</v>
      </c>
    </row>
    <row r="464" spans="1:13" ht="19.5" customHeight="1" x14ac:dyDescent="0.25">
      <c r="A464" s="102">
        <v>456</v>
      </c>
      <c r="B464" s="2" t="s">
        <v>425</v>
      </c>
      <c r="C464" s="17" t="s">
        <v>1301</v>
      </c>
      <c r="D464" s="17" t="s">
        <v>672</v>
      </c>
      <c r="E464" s="17" t="s">
        <v>384</v>
      </c>
      <c r="F464" s="9">
        <v>30000</v>
      </c>
      <c r="G464" s="9">
        <v>861</v>
      </c>
      <c r="H464" s="9">
        <v>912</v>
      </c>
      <c r="I464" s="9">
        <v>0</v>
      </c>
      <c r="J464" s="9">
        <v>10268.880000000001</v>
      </c>
      <c r="K464" s="9">
        <f t="shared" si="14"/>
        <v>12041.880000000001</v>
      </c>
      <c r="L464" s="9">
        <f t="shared" si="15"/>
        <v>17958.12</v>
      </c>
      <c r="M464" s="32" t="s">
        <v>200</v>
      </c>
    </row>
    <row r="465" spans="1:13" ht="19.5" customHeight="1" x14ac:dyDescent="0.25">
      <c r="A465" s="102">
        <v>457</v>
      </c>
      <c r="B465" s="2" t="s">
        <v>423</v>
      </c>
      <c r="C465" s="17" t="s">
        <v>730</v>
      </c>
      <c r="D465" s="17" t="s">
        <v>672</v>
      </c>
      <c r="E465" s="17" t="s">
        <v>384</v>
      </c>
      <c r="F465" s="9">
        <v>30000</v>
      </c>
      <c r="G465" s="9">
        <v>861</v>
      </c>
      <c r="H465" s="9">
        <v>912</v>
      </c>
      <c r="I465" s="9">
        <v>0</v>
      </c>
      <c r="J465" s="9">
        <v>14204.3</v>
      </c>
      <c r="K465" s="9">
        <f t="shared" si="14"/>
        <v>15977.3</v>
      </c>
      <c r="L465" s="9">
        <f t="shared" si="15"/>
        <v>14022.7</v>
      </c>
      <c r="M465" s="32" t="s">
        <v>200</v>
      </c>
    </row>
    <row r="466" spans="1:13" ht="19.5" customHeight="1" x14ac:dyDescent="0.25">
      <c r="A466" s="102">
        <v>458</v>
      </c>
      <c r="B466" s="2" t="s">
        <v>217</v>
      </c>
      <c r="C466" s="17" t="s">
        <v>1090</v>
      </c>
      <c r="D466" s="17" t="s">
        <v>748</v>
      </c>
      <c r="E466" s="17" t="s">
        <v>554</v>
      </c>
      <c r="F466" s="9">
        <v>50000</v>
      </c>
      <c r="G466" s="9">
        <v>1435</v>
      </c>
      <c r="H466" s="9">
        <v>1520</v>
      </c>
      <c r="I466" s="9">
        <v>0</v>
      </c>
      <c r="J466" s="9">
        <v>25</v>
      </c>
      <c r="K466" s="9">
        <f t="shared" si="14"/>
        <v>2980</v>
      </c>
      <c r="L466" s="9">
        <f t="shared" si="15"/>
        <v>47020</v>
      </c>
      <c r="M466" s="37" t="s">
        <v>200</v>
      </c>
    </row>
    <row r="467" spans="1:13" ht="19.5" customHeight="1" x14ac:dyDescent="0.25">
      <c r="A467" s="102">
        <v>459</v>
      </c>
      <c r="B467" s="2" t="s">
        <v>270</v>
      </c>
      <c r="C467" s="17" t="s">
        <v>1090</v>
      </c>
      <c r="D467" s="17" t="s">
        <v>748</v>
      </c>
      <c r="E467" s="17" t="s">
        <v>554</v>
      </c>
      <c r="F467" s="9">
        <v>50000</v>
      </c>
      <c r="G467" s="9">
        <v>1435</v>
      </c>
      <c r="H467" s="9">
        <v>1520</v>
      </c>
      <c r="I467" s="9">
        <v>0</v>
      </c>
      <c r="J467" s="9">
        <v>25</v>
      </c>
      <c r="K467" s="9">
        <f t="shared" si="14"/>
        <v>2980</v>
      </c>
      <c r="L467" s="9">
        <f t="shared" si="15"/>
        <v>47020</v>
      </c>
      <c r="M467" s="37" t="s">
        <v>200</v>
      </c>
    </row>
    <row r="468" spans="1:13" ht="19.5" customHeight="1" x14ac:dyDescent="0.25">
      <c r="A468" s="102">
        <v>460</v>
      </c>
      <c r="B468" s="2" t="s">
        <v>281</v>
      </c>
      <c r="C468" s="17" t="s">
        <v>1090</v>
      </c>
      <c r="D468" s="17" t="s">
        <v>748</v>
      </c>
      <c r="E468" s="17" t="s">
        <v>554</v>
      </c>
      <c r="F468" s="9">
        <v>50000</v>
      </c>
      <c r="G468" s="9">
        <v>1435</v>
      </c>
      <c r="H468" s="9">
        <v>1520</v>
      </c>
      <c r="I468" s="9">
        <v>0</v>
      </c>
      <c r="J468" s="9">
        <v>25</v>
      </c>
      <c r="K468" s="9">
        <f t="shared" si="14"/>
        <v>2980</v>
      </c>
      <c r="L468" s="9">
        <f t="shared" si="15"/>
        <v>47020</v>
      </c>
      <c r="M468" s="37" t="s">
        <v>200</v>
      </c>
    </row>
    <row r="469" spans="1:13" ht="19.5" customHeight="1" x14ac:dyDescent="0.25">
      <c r="A469" s="102">
        <v>461</v>
      </c>
      <c r="B469" s="2" t="s">
        <v>948</v>
      </c>
      <c r="C469" s="17" t="s">
        <v>1090</v>
      </c>
      <c r="D469" s="17" t="s">
        <v>748</v>
      </c>
      <c r="E469" s="17" t="s">
        <v>554</v>
      </c>
      <c r="F469" s="9">
        <v>55000</v>
      </c>
      <c r="G469" s="9">
        <v>1578.5</v>
      </c>
      <c r="H469" s="9">
        <v>1672</v>
      </c>
      <c r="I469" s="9">
        <v>1530.94</v>
      </c>
      <c r="J469" s="9">
        <v>25</v>
      </c>
      <c r="K469" s="9">
        <f t="shared" si="14"/>
        <v>4806.4400000000005</v>
      </c>
      <c r="L469" s="9">
        <f t="shared" si="15"/>
        <v>50193.56</v>
      </c>
      <c r="M469" s="37" t="s">
        <v>200</v>
      </c>
    </row>
    <row r="470" spans="1:13" ht="19.5" customHeight="1" x14ac:dyDescent="0.25">
      <c r="A470" s="102">
        <v>462</v>
      </c>
      <c r="B470" s="2" t="s">
        <v>949</v>
      </c>
      <c r="C470" s="17" t="s">
        <v>1090</v>
      </c>
      <c r="D470" s="17" t="s">
        <v>748</v>
      </c>
      <c r="E470" s="17" t="s">
        <v>554</v>
      </c>
      <c r="F470" s="9">
        <v>55000</v>
      </c>
      <c r="G470" s="9">
        <v>1578.5</v>
      </c>
      <c r="H470" s="9">
        <v>1672</v>
      </c>
      <c r="I470" s="9">
        <v>1530.94</v>
      </c>
      <c r="J470" s="9">
        <v>28296.87</v>
      </c>
      <c r="K470" s="9">
        <f t="shared" si="14"/>
        <v>33078.31</v>
      </c>
      <c r="L470" s="9">
        <f t="shared" si="15"/>
        <v>21921.690000000002</v>
      </c>
      <c r="M470" s="37" t="s">
        <v>200</v>
      </c>
    </row>
    <row r="471" spans="1:13" ht="19.5" customHeight="1" x14ac:dyDescent="0.25">
      <c r="A471" s="102">
        <v>463</v>
      </c>
      <c r="B471" s="2" t="s">
        <v>950</v>
      </c>
      <c r="C471" s="17" t="s">
        <v>1090</v>
      </c>
      <c r="D471" s="17" t="s">
        <v>748</v>
      </c>
      <c r="E471" s="17" t="s">
        <v>554</v>
      </c>
      <c r="F471" s="9">
        <v>55000</v>
      </c>
      <c r="G471" s="9">
        <v>1578.5</v>
      </c>
      <c r="H471" s="9">
        <v>1672</v>
      </c>
      <c r="I471" s="9">
        <v>1544.87</v>
      </c>
      <c r="J471" s="9">
        <v>25</v>
      </c>
      <c r="K471" s="9">
        <f t="shared" si="14"/>
        <v>4820.37</v>
      </c>
      <c r="L471" s="9">
        <f t="shared" si="15"/>
        <v>50179.63</v>
      </c>
      <c r="M471" s="37" t="s">
        <v>200</v>
      </c>
    </row>
    <row r="472" spans="1:13" ht="19.5" customHeight="1" x14ac:dyDescent="0.25">
      <c r="A472" s="102">
        <v>464</v>
      </c>
      <c r="B472" s="2" t="s">
        <v>951</v>
      </c>
      <c r="C472" s="17" t="s">
        <v>1090</v>
      </c>
      <c r="D472" s="17" t="s">
        <v>748</v>
      </c>
      <c r="E472" s="17" t="s">
        <v>554</v>
      </c>
      <c r="F472" s="9">
        <v>55000</v>
      </c>
      <c r="G472" s="9">
        <v>1578.5</v>
      </c>
      <c r="H472" s="9">
        <v>1672</v>
      </c>
      <c r="I472" s="9">
        <v>1530.94</v>
      </c>
      <c r="J472" s="9">
        <v>5525</v>
      </c>
      <c r="K472" s="9">
        <f t="shared" si="14"/>
        <v>10306.44</v>
      </c>
      <c r="L472" s="9">
        <f t="shared" si="15"/>
        <v>44693.56</v>
      </c>
      <c r="M472" s="37" t="s">
        <v>200</v>
      </c>
    </row>
    <row r="473" spans="1:13" ht="19.5" customHeight="1" x14ac:dyDescent="0.25">
      <c r="A473" s="102">
        <v>465</v>
      </c>
      <c r="B473" s="2" t="s">
        <v>952</v>
      </c>
      <c r="C473" s="17" t="s">
        <v>1090</v>
      </c>
      <c r="D473" s="17" t="s">
        <v>748</v>
      </c>
      <c r="E473" s="17" t="s">
        <v>554</v>
      </c>
      <c r="F473" s="9">
        <v>55000</v>
      </c>
      <c r="G473" s="9">
        <v>1578.5</v>
      </c>
      <c r="H473" s="9">
        <v>1672</v>
      </c>
      <c r="I473" s="9">
        <v>1530.94</v>
      </c>
      <c r="J473" s="9">
        <v>12157.46</v>
      </c>
      <c r="K473" s="9">
        <f t="shared" si="14"/>
        <v>16938.900000000001</v>
      </c>
      <c r="L473" s="9">
        <f t="shared" si="15"/>
        <v>38061.1</v>
      </c>
      <c r="M473" s="37" t="s">
        <v>200</v>
      </c>
    </row>
    <row r="474" spans="1:13" ht="19.5" customHeight="1" x14ac:dyDescent="0.25">
      <c r="A474" s="102">
        <v>466</v>
      </c>
      <c r="B474" s="2" t="s">
        <v>251</v>
      </c>
      <c r="C474" s="17" t="s">
        <v>1090</v>
      </c>
      <c r="D474" s="17" t="s">
        <v>748</v>
      </c>
      <c r="E474" s="17" t="s">
        <v>554</v>
      </c>
      <c r="F474" s="9">
        <v>50000</v>
      </c>
      <c r="G474" s="9">
        <v>1435</v>
      </c>
      <c r="H474" s="9">
        <v>1520</v>
      </c>
      <c r="I474" s="9">
        <v>0</v>
      </c>
      <c r="J474" s="9">
        <v>9396.4500000000007</v>
      </c>
      <c r="K474" s="9">
        <f t="shared" si="14"/>
        <v>12351.45</v>
      </c>
      <c r="L474" s="9">
        <f t="shared" si="15"/>
        <v>37648.550000000003</v>
      </c>
      <c r="M474" s="37" t="s">
        <v>200</v>
      </c>
    </row>
    <row r="475" spans="1:13" ht="19.5" customHeight="1" x14ac:dyDescent="0.25">
      <c r="A475" s="102">
        <v>467</v>
      </c>
      <c r="B475" s="2" t="s">
        <v>563</v>
      </c>
      <c r="C475" s="17" t="s">
        <v>1090</v>
      </c>
      <c r="D475" s="17" t="s">
        <v>748</v>
      </c>
      <c r="E475" s="17" t="s">
        <v>554</v>
      </c>
      <c r="F475" s="9">
        <v>40000</v>
      </c>
      <c r="G475" s="9">
        <v>1148</v>
      </c>
      <c r="H475" s="9">
        <v>1216</v>
      </c>
      <c r="I475" s="9">
        <v>0</v>
      </c>
      <c r="J475" s="9">
        <v>6025</v>
      </c>
      <c r="K475" s="9">
        <f t="shared" si="14"/>
        <v>8389</v>
      </c>
      <c r="L475" s="9">
        <f t="shared" si="15"/>
        <v>31611</v>
      </c>
      <c r="M475" s="37" t="s">
        <v>200</v>
      </c>
    </row>
    <row r="476" spans="1:13" ht="19.5" customHeight="1" x14ac:dyDescent="0.25">
      <c r="A476" s="102">
        <v>468</v>
      </c>
      <c r="B476" s="2" t="s">
        <v>464</v>
      </c>
      <c r="C476" s="17" t="s">
        <v>1090</v>
      </c>
      <c r="D476" s="17" t="s">
        <v>748</v>
      </c>
      <c r="E476" s="17" t="s">
        <v>554</v>
      </c>
      <c r="F476" s="9">
        <v>40000</v>
      </c>
      <c r="G476" s="9">
        <v>1148</v>
      </c>
      <c r="H476" s="9">
        <v>1216</v>
      </c>
      <c r="I476" s="9">
        <v>0</v>
      </c>
      <c r="J476" s="9">
        <v>11063.7</v>
      </c>
      <c r="K476" s="9">
        <f t="shared" si="14"/>
        <v>13427.7</v>
      </c>
      <c r="L476" s="9">
        <f t="shared" si="15"/>
        <v>26572.3</v>
      </c>
      <c r="M476" s="37" t="s">
        <v>200</v>
      </c>
    </row>
    <row r="477" spans="1:13" ht="19.5" customHeight="1" x14ac:dyDescent="0.25">
      <c r="A477" s="102">
        <v>469</v>
      </c>
      <c r="B477" s="2" t="s">
        <v>253</v>
      </c>
      <c r="C477" s="17" t="s">
        <v>1090</v>
      </c>
      <c r="D477" s="17" t="s">
        <v>748</v>
      </c>
      <c r="E477" s="17" t="s">
        <v>554</v>
      </c>
      <c r="F477" s="9">
        <v>50000</v>
      </c>
      <c r="G477" s="9">
        <v>1435</v>
      </c>
      <c r="H477" s="9">
        <v>1520</v>
      </c>
      <c r="I477" s="9">
        <v>0</v>
      </c>
      <c r="J477" s="9">
        <v>25</v>
      </c>
      <c r="K477" s="9">
        <f t="shared" si="14"/>
        <v>2980</v>
      </c>
      <c r="L477" s="9">
        <f t="shared" si="15"/>
        <v>47020</v>
      </c>
      <c r="M477" s="37" t="s">
        <v>200</v>
      </c>
    </row>
    <row r="478" spans="1:13" ht="19.5" customHeight="1" x14ac:dyDescent="0.25">
      <c r="A478" s="102">
        <v>470</v>
      </c>
      <c r="B478" s="2" t="s">
        <v>235</v>
      </c>
      <c r="C478" s="17" t="s">
        <v>1090</v>
      </c>
      <c r="D478" s="17" t="s">
        <v>748</v>
      </c>
      <c r="E478" s="17" t="s">
        <v>554</v>
      </c>
      <c r="F478" s="9">
        <v>50000</v>
      </c>
      <c r="G478" s="9">
        <v>1435</v>
      </c>
      <c r="H478" s="9">
        <v>1520</v>
      </c>
      <c r="I478" s="9">
        <v>0</v>
      </c>
      <c r="J478" s="9">
        <v>1525</v>
      </c>
      <c r="K478" s="9">
        <f t="shared" si="14"/>
        <v>4480</v>
      </c>
      <c r="L478" s="9">
        <f t="shared" si="15"/>
        <v>45520</v>
      </c>
      <c r="M478" s="37" t="s">
        <v>200</v>
      </c>
    </row>
    <row r="479" spans="1:13" ht="19.5" customHeight="1" x14ac:dyDescent="0.25">
      <c r="A479" s="102">
        <v>471</v>
      </c>
      <c r="B479" s="2" t="s">
        <v>742</v>
      </c>
      <c r="C479" s="17" t="s">
        <v>1090</v>
      </c>
      <c r="D479" s="17" t="s">
        <v>748</v>
      </c>
      <c r="E479" s="17" t="s">
        <v>554</v>
      </c>
      <c r="F479" s="9">
        <v>55000</v>
      </c>
      <c r="G479" s="9">
        <v>1578.5</v>
      </c>
      <c r="H479" s="9">
        <v>1672</v>
      </c>
      <c r="I479" s="9">
        <v>1544.87</v>
      </c>
      <c r="J479" s="9">
        <v>15307.69</v>
      </c>
      <c r="K479" s="9">
        <f t="shared" si="14"/>
        <v>20103.060000000001</v>
      </c>
      <c r="L479" s="9">
        <f t="shared" si="15"/>
        <v>34896.94</v>
      </c>
      <c r="M479" s="37" t="s">
        <v>200</v>
      </c>
    </row>
    <row r="480" spans="1:13" ht="19.5" customHeight="1" x14ac:dyDescent="0.25">
      <c r="A480" s="102">
        <v>472</v>
      </c>
      <c r="B480" s="2" t="s">
        <v>246</v>
      </c>
      <c r="C480" s="17" t="s">
        <v>1090</v>
      </c>
      <c r="D480" s="17" t="s">
        <v>748</v>
      </c>
      <c r="E480" s="17" t="s">
        <v>554</v>
      </c>
      <c r="F480" s="9">
        <v>50000</v>
      </c>
      <c r="G480" s="9">
        <v>1435</v>
      </c>
      <c r="H480" s="9">
        <v>1520</v>
      </c>
      <c r="I480" s="9">
        <v>0</v>
      </c>
      <c r="J480" s="9">
        <v>4892.4699999999993</v>
      </c>
      <c r="K480" s="9">
        <f t="shared" si="14"/>
        <v>7847.4699999999993</v>
      </c>
      <c r="L480" s="9">
        <f t="shared" si="15"/>
        <v>42152.53</v>
      </c>
      <c r="M480" s="37" t="s">
        <v>200</v>
      </c>
    </row>
    <row r="481" spans="1:13" ht="19.5" customHeight="1" x14ac:dyDescent="0.25">
      <c r="A481" s="102">
        <v>473</v>
      </c>
      <c r="B481" s="2" t="s">
        <v>410</v>
      </c>
      <c r="C481" s="17" t="s">
        <v>1210</v>
      </c>
      <c r="D481" s="17" t="s">
        <v>672</v>
      </c>
      <c r="E481" s="17" t="s">
        <v>554</v>
      </c>
      <c r="F481" s="9">
        <v>20000</v>
      </c>
      <c r="G481" s="9">
        <v>574</v>
      </c>
      <c r="H481" s="9">
        <v>608</v>
      </c>
      <c r="I481" s="9">
        <v>0</v>
      </c>
      <c r="J481" s="9">
        <v>8178.23</v>
      </c>
      <c r="K481" s="9">
        <f t="shared" si="14"/>
        <v>9360.23</v>
      </c>
      <c r="L481" s="9">
        <f t="shared" si="15"/>
        <v>10639.77</v>
      </c>
      <c r="M481" s="32" t="s">
        <v>200</v>
      </c>
    </row>
    <row r="482" spans="1:13" ht="19.5" customHeight="1" x14ac:dyDescent="0.25">
      <c r="A482" s="102">
        <v>474</v>
      </c>
      <c r="B482" s="2" t="s">
        <v>1332</v>
      </c>
      <c r="C482" s="17" t="s">
        <v>1210</v>
      </c>
      <c r="D482" s="17" t="s">
        <v>672</v>
      </c>
      <c r="E482" s="17" t="s">
        <v>554</v>
      </c>
      <c r="F482" s="9">
        <v>20000</v>
      </c>
      <c r="G482" s="9">
        <v>574</v>
      </c>
      <c r="H482" s="9">
        <v>608</v>
      </c>
      <c r="I482" s="9">
        <v>0</v>
      </c>
      <c r="J482" s="9">
        <v>5327.59</v>
      </c>
      <c r="K482" s="9">
        <f t="shared" si="14"/>
        <v>6509.59</v>
      </c>
      <c r="L482" s="9">
        <f t="shared" si="15"/>
        <v>13490.41</v>
      </c>
      <c r="M482" s="32" t="s">
        <v>200</v>
      </c>
    </row>
    <row r="483" spans="1:13" ht="19.5" customHeight="1" x14ac:dyDescent="0.25">
      <c r="A483" s="102">
        <v>475</v>
      </c>
      <c r="B483" s="2" t="s">
        <v>414</v>
      </c>
      <c r="C483" s="17" t="s">
        <v>1210</v>
      </c>
      <c r="D483" s="17" t="s">
        <v>672</v>
      </c>
      <c r="E483" s="17" t="s">
        <v>554</v>
      </c>
      <c r="F483" s="9">
        <v>20000</v>
      </c>
      <c r="G483" s="9">
        <v>574</v>
      </c>
      <c r="H483" s="9">
        <v>608</v>
      </c>
      <c r="I483" s="9">
        <v>0</v>
      </c>
      <c r="J483" s="9">
        <v>7359.94</v>
      </c>
      <c r="K483" s="9">
        <f t="shared" si="14"/>
        <v>8541.9399999999987</v>
      </c>
      <c r="L483" s="9">
        <f t="shared" si="15"/>
        <v>11458.060000000001</v>
      </c>
      <c r="M483" s="32" t="s">
        <v>200</v>
      </c>
    </row>
    <row r="484" spans="1:13" ht="19.5" customHeight="1" x14ac:dyDescent="0.25">
      <c r="A484" s="102">
        <v>476</v>
      </c>
      <c r="B484" s="2" t="s">
        <v>415</v>
      </c>
      <c r="C484" s="17" t="s">
        <v>1210</v>
      </c>
      <c r="D484" s="17" t="s">
        <v>672</v>
      </c>
      <c r="E484" s="17" t="s">
        <v>554</v>
      </c>
      <c r="F484" s="9">
        <v>20000</v>
      </c>
      <c r="G484" s="9">
        <v>574</v>
      </c>
      <c r="H484" s="9">
        <v>608</v>
      </c>
      <c r="I484" s="9">
        <v>0</v>
      </c>
      <c r="J484" s="9">
        <v>4569.6100000000006</v>
      </c>
      <c r="K484" s="9">
        <f t="shared" si="14"/>
        <v>5751.6100000000006</v>
      </c>
      <c r="L484" s="9">
        <f t="shared" si="15"/>
        <v>14248.39</v>
      </c>
      <c r="M484" s="32" t="s">
        <v>200</v>
      </c>
    </row>
    <row r="485" spans="1:13" ht="19.5" customHeight="1" x14ac:dyDescent="0.25">
      <c r="A485" s="102">
        <v>477</v>
      </c>
      <c r="B485" s="2" t="s">
        <v>416</v>
      </c>
      <c r="C485" s="17" t="s">
        <v>1210</v>
      </c>
      <c r="D485" s="17" t="s">
        <v>672</v>
      </c>
      <c r="E485" s="17" t="s">
        <v>554</v>
      </c>
      <c r="F485" s="9">
        <v>20000</v>
      </c>
      <c r="G485" s="9">
        <v>574</v>
      </c>
      <c r="H485" s="9">
        <v>608</v>
      </c>
      <c r="I485" s="9">
        <v>0</v>
      </c>
      <c r="J485" s="9">
        <v>25</v>
      </c>
      <c r="K485" s="9">
        <f t="shared" si="14"/>
        <v>1207</v>
      </c>
      <c r="L485" s="9">
        <f t="shared" si="15"/>
        <v>18793</v>
      </c>
      <c r="M485" s="32" t="s">
        <v>200</v>
      </c>
    </row>
    <row r="486" spans="1:13" ht="19.5" customHeight="1" x14ac:dyDescent="0.25">
      <c r="A486" s="102">
        <v>478</v>
      </c>
      <c r="B486" s="2" t="s">
        <v>418</v>
      </c>
      <c r="C486" s="17" t="s">
        <v>1210</v>
      </c>
      <c r="D486" s="17" t="s">
        <v>672</v>
      </c>
      <c r="E486" s="17" t="s">
        <v>554</v>
      </c>
      <c r="F486" s="9">
        <v>20000</v>
      </c>
      <c r="G486" s="9">
        <v>574</v>
      </c>
      <c r="H486" s="9">
        <v>608</v>
      </c>
      <c r="I486" s="9">
        <v>0</v>
      </c>
      <c r="J486" s="9">
        <v>9086.4399999999987</v>
      </c>
      <c r="K486" s="9">
        <f t="shared" si="14"/>
        <v>10268.439999999999</v>
      </c>
      <c r="L486" s="9">
        <f t="shared" si="15"/>
        <v>9731.5600000000013</v>
      </c>
      <c r="M486" s="32" t="s">
        <v>200</v>
      </c>
    </row>
    <row r="487" spans="1:13" ht="19.5" customHeight="1" x14ac:dyDescent="0.25">
      <c r="A487" s="102">
        <v>479</v>
      </c>
      <c r="B487" s="2" t="s">
        <v>409</v>
      </c>
      <c r="C487" s="17" t="s">
        <v>1211</v>
      </c>
      <c r="D487" s="17" t="s">
        <v>672</v>
      </c>
      <c r="E487" s="17" t="s">
        <v>554</v>
      </c>
      <c r="F487" s="9">
        <v>20000</v>
      </c>
      <c r="G487" s="9">
        <v>574</v>
      </c>
      <c r="H487" s="9">
        <v>608</v>
      </c>
      <c r="I487" s="9">
        <v>0</v>
      </c>
      <c r="J487" s="9">
        <v>125</v>
      </c>
      <c r="K487" s="9">
        <f t="shared" si="14"/>
        <v>1307</v>
      </c>
      <c r="L487" s="9">
        <f t="shared" si="15"/>
        <v>18693</v>
      </c>
      <c r="M487" s="32" t="s">
        <v>200</v>
      </c>
    </row>
    <row r="488" spans="1:13" ht="19.5" customHeight="1" x14ac:dyDescent="0.25">
      <c r="A488" s="102">
        <v>480</v>
      </c>
      <c r="B488" t="s">
        <v>420</v>
      </c>
      <c r="C488" s="17" t="s">
        <v>1210</v>
      </c>
      <c r="D488" s="17" t="s">
        <v>672</v>
      </c>
      <c r="E488" s="17" t="s">
        <v>554</v>
      </c>
      <c r="F488" s="9">
        <v>30000</v>
      </c>
      <c r="G488" s="9">
        <v>861</v>
      </c>
      <c r="H488" s="9">
        <v>912</v>
      </c>
      <c r="I488" s="9">
        <v>0</v>
      </c>
      <c r="J488" s="9">
        <v>25</v>
      </c>
      <c r="K488" s="9">
        <f t="shared" si="14"/>
        <v>1798</v>
      </c>
      <c r="L488" s="9">
        <f t="shared" si="15"/>
        <v>28202</v>
      </c>
      <c r="M488" s="32" t="s">
        <v>200</v>
      </c>
    </row>
    <row r="489" spans="1:13" ht="19.5" customHeight="1" x14ac:dyDescent="0.25">
      <c r="A489" s="102">
        <v>481</v>
      </c>
      <c r="B489" s="2" t="s">
        <v>426</v>
      </c>
      <c r="C489" s="17" t="s">
        <v>1210</v>
      </c>
      <c r="D489" s="17" t="s">
        <v>672</v>
      </c>
      <c r="E489" s="17" t="s">
        <v>554</v>
      </c>
      <c r="F489" s="9">
        <v>30000</v>
      </c>
      <c r="G489" s="9">
        <v>861</v>
      </c>
      <c r="H489" s="9">
        <v>912</v>
      </c>
      <c r="I489" s="9">
        <v>0</v>
      </c>
      <c r="J489" s="9">
        <v>9206.31</v>
      </c>
      <c r="K489" s="9">
        <f t="shared" si="14"/>
        <v>10979.31</v>
      </c>
      <c r="L489" s="9">
        <f t="shared" si="15"/>
        <v>19020.690000000002</v>
      </c>
      <c r="M489" s="32" t="s">
        <v>200</v>
      </c>
    </row>
    <row r="490" spans="1:13" ht="19.5" customHeight="1" x14ac:dyDescent="0.25">
      <c r="A490" s="102">
        <v>482</v>
      </c>
      <c r="B490" s="2" t="s">
        <v>422</v>
      </c>
      <c r="C490" s="17" t="s">
        <v>1210</v>
      </c>
      <c r="D490" s="17" t="s">
        <v>672</v>
      </c>
      <c r="E490" s="17" t="s">
        <v>554</v>
      </c>
      <c r="F490" s="9">
        <v>30000</v>
      </c>
      <c r="G490" s="9">
        <v>861</v>
      </c>
      <c r="H490" s="9">
        <v>912</v>
      </c>
      <c r="I490" s="9">
        <v>0</v>
      </c>
      <c r="J490" s="9">
        <v>25</v>
      </c>
      <c r="K490" s="9">
        <f t="shared" si="14"/>
        <v>1798</v>
      </c>
      <c r="L490" s="9">
        <f t="shared" si="15"/>
        <v>28202</v>
      </c>
      <c r="M490" s="32" t="s">
        <v>200</v>
      </c>
    </row>
    <row r="491" spans="1:13" ht="19.5" customHeight="1" x14ac:dyDescent="0.25">
      <c r="A491" s="102">
        <v>483</v>
      </c>
      <c r="B491" s="2" t="s">
        <v>411</v>
      </c>
      <c r="C491" s="17" t="s">
        <v>1211</v>
      </c>
      <c r="D491" s="17" t="s">
        <v>672</v>
      </c>
      <c r="E491" s="17" t="s">
        <v>554</v>
      </c>
      <c r="F491" s="9">
        <v>20000</v>
      </c>
      <c r="G491" s="9">
        <v>574</v>
      </c>
      <c r="H491" s="9">
        <v>608</v>
      </c>
      <c r="I491" s="9">
        <v>0</v>
      </c>
      <c r="J491" s="9">
        <v>3303.96</v>
      </c>
      <c r="K491" s="9">
        <f t="shared" si="14"/>
        <v>4485.96</v>
      </c>
      <c r="L491" s="9">
        <f t="shared" si="15"/>
        <v>15514.04</v>
      </c>
      <c r="M491" s="32" t="s">
        <v>200</v>
      </c>
    </row>
    <row r="492" spans="1:13" ht="19.5" customHeight="1" x14ac:dyDescent="0.25">
      <c r="A492" s="102">
        <v>484</v>
      </c>
      <c r="B492" s="2" t="s">
        <v>412</v>
      </c>
      <c r="C492" s="17" t="s">
        <v>1211</v>
      </c>
      <c r="D492" s="17" t="s">
        <v>672</v>
      </c>
      <c r="E492" s="17" t="s">
        <v>554</v>
      </c>
      <c r="F492" s="9">
        <v>20000</v>
      </c>
      <c r="G492" s="9">
        <v>574</v>
      </c>
      <c r="H492" s="9">
        <v>608</v>
      </c>
      <c r="I492" s="9">
        <v>0</v>
      </c>
      <c r="J492" s="9">
        <v>7959.94</v>
      </c>
      <c r="K492" s="9">
        <f t="shared" si="14"/>
        <v>9141.9399999999987</v>
      </c>
      <c r="L492" s="9">
        <f t="shared" si="15"/>
        <v>10858.060000000001</v>
      </c>
      <c r="M492" s="32" t="s">
        <v>200</v>
      </c>
    </row>
    <row r="493" spans="1:13" ht="19.5" customHeight="1" x14ac:dyDescent="0.25">
      <c r="A493" s="102">
        <v>485</v>
      </c>
      <c r="B493" s="2" t="s">
        <v>389</v>
      </c>
      <c r="C493" s="17" t="s">
        <v>1210</v>
      </c>
      <c r="D493" s="17" t="s">
        <v>672</v>
      </c>
      <c r="E493" s="17" t="s">
        <v>554</v>
      </c>
      <c r="F493" s="9">
        <v>30000</v>
      </c>
      <c r="G493" s="9">
        <v>861</v>
      </c>
      <c r="H493" s="9">
        <v>912</v>
      </c>
      <c r="I493" s="9">
        <v>0</v>
      </c>
      <c r="J493" s="9">
        <v>2125</v>
      </c>
      <c r="K493" s="9">
        <f t="shared" si="14"/>
        <v>3898</v>
      </c>
      <c r="L493" s="9">
        <f t="shared" si="15"/>
        <v>26102</v>
      </c>
      <c r="M493" s="32" t="s">
        <v>200</v>
      </c>
    </row>
    <row r="494" spans="1:13" ht="19.5" customHeight="1" x14ac:dyDescent="0.25">
      <c r="A494" s="102">
        <v>486</v>
      </c>
      <c r="B494" s="2" t="s">
        <v>803</v>
      </c>
      <c r="C494" s="17" t="s">
        <v>1211</v>
      </c>
      <c r="D494" s="17" t="s">
        <v>672</v>
      </c>
      <c r="E494" s="17" t="s">
        <v>554</v>
      </c>
      <c r="F494" s="9">
        <v>20000</v>
      </c>
      <c r="G494" s="9">
        <v>574</v>
      </c>
      <c r="H494" s="9">
        <v>608</v>
      </c>
      <c r="I494" s="9">
        <v>0</v>
      </c>
      <c r="J494" s="9">
        <v>1225</v>
      </c>
      <c r="K494" s="9">
        <f t="shared" si="14"/>
        <v>2407</v>
      </c>
      <c r="L494" s="9">
        <f t="shared" si="15"/>
        <v>17593</v>
      </c>
      <c r="M494" s="37" t="s">
        <v>200</v>
      </c>
    </row>
    <row r="495" spans="1:13" ht="19.5" customHeight="1" x14ac:dyDescent="0.25">
      <c r="A495" s="102">
        <v>487</v>
      </c>
      <c r="B495" s="2" t="s">
        <v>804</v>
      </c>
      <c r="C495" s="17" t="s">
        <v>1211</v>
      </c>
      <c r="D495" s="17" t="s">
        <v>672</v>
      </c>
      <c r="E495" s="17" t="s">
        <v>554</v>
      </c>
      <c r="F495" s="9">
        <v>20000</v>
      </c>
      <c r="G495" s="9">
        <v>574</v>
      </c>
      <c r="H495" s="9">
        <v>608</v>
      </c>
      <c r="I495" s="9">
        <v>0</v>
      </c>
      <c r="J495" s="9">
        <v>6548.2899999999991</v>
      </c>
      <c r="K495" s="9">
        <f t="shared" si="14"/>
        <v>7730.2899999999991</v>
      </c>
      <c r="L495" s="9">
        <f t="shared" si="15"/>
        <v>12269.710000000001</v>
      </c>
      <c r="M495" s="37" t="s">
        <v>200</v>
      </c>
    </row>
    <row r="496" spans="1:13" ht="19.5" customHeight="1" x14ac:dyDescent="0.25">
      <c r="A496" s="102">
        <v>488</v>
      </c>
      <c r="B496" s="2" t="s">
        <v>805</v>
      </c>
      <c r="C496" s="17" t="s">
        <v>1211</v>
      </c>
      <c r="D496" s="17" t="s">
        <v>672</v>
      </c>
      <c r="E496" s="17" t="s">
        <v>554</v>
      </c>
      <c r="F496" s="9">
        <v>20000</v>
      </c>
      <c r="G496" s="9">
        <v>574</v>
      </c>
      <c r="H496" s="9">
        <v>608</v>
      </c>
      <c r="I496" s="9">
        <v>0</v>
      </c>
      <c r="J496" s="9">
        <v>2025</v>
      </c>
      <c r="K496" s="9">
        <f t="shared" si="14"/>
        <v>3207</v>
      </c>
      <c r="L496" s="9">
        <f t="shared" si="15"/>
        <v>16793</v>
      </c>
      <c r="M496" s="37" t="s">
        <v>200</v>
      </c>
    </row>
    <row r="497" spans="1:13" ht="19.5" customHeight="1" x14ac:dyDescent="0.25">
      <c r="A497" s="102">
        <v>489</v>
      </c>
      <c r="B497" s="2" t="s">
        <v>406</v>
      </c>
      <c r="C497" s="17" t="s">
        <v>1210</v>
      </c>
      <c r="D497" s="17" t="s">
        <v>672</v>
      </c>
      <c r="E497" s="17" t="s">
        <v>554</v>
      </c>
      <c r="F497" s="9">
        <v>20000</v>
      </c>
      <c r="G497" s="9">
        <v>574</v>
      </c>
      <c r="H497" s="9">
        <v>608</v>
      </c>
      <c r="I497" s="9">
        <v>0</v>
      </c>
      <c r="J497" s="9">
        <v>5625.32</v>
      </c>
      <c r="K497" s="9">
        <f t="shared" si="14"/>
        <v>6807.32</v>
      </c>
      <c r="L497" s="9">
        <f t="shared" si="15"/>
        <v>13192.68</v>
      </c>
      <c r="M497" s="32" t="s">
        <v>200</v>
      </c>
    </row>
    <row r="498" spans="1:13" ht="19.5" customHeight="1" x14ac:dyDescent="0.25">
      <c r="A498" s="102">
        <v>490</v>
      </c>
      <c r="B498" s="2" t="s">
        <v>408</v>
      </c>
      <c r="C498" s="17" t="s">
        <v>1210</v>
      </c>
      <c r="D498" s="17" t="s">
        <v>672</v>
      </c>
      <c r="E498" s="17" t="s">
        <v>554</v>
      </c>
      <c r="F498" s="9">
        <v>20000</v>
      </c>
      <c r="G498" s="9">
        <v>574</v>
      </c>
      <c r="H498" s="9">
        <v>608</v>
      </c>
      <c r="I498" s="9">
        <v>0</v>
      </c>
      <c r="J498" s="9">
        <v>7022.68</v>
      </c>
      <c r="K498" s="9">
        <f t="shared" si="14"/>
        <v>8204.68</v>
      </c>
      <c r="L498" s="9">
        <f t="shared" si="15"/>
        <v>11795.32</v>
      </c>
      <c r="M498" s="32" t="s">
        <v>200</v>
      </c>
    </row>
    <row r="499" spans="1:13" ht="19.5" customHeight="1" x14ac:dyDescent="0.25">
      <c r="A499" s="102">
        <v>491</v>
      </c>
      <c r="B499" s="2" t="s">
        <v>417</v>
      </c>
      <c r="C499" s="17" t="s">
        <v>1210</v>
      </c>
      <c r="D499" s="17" t="s">
        <v>672</v>
      </c>
      <c r="E499" s="17" t="s">
        <v>554</v>
      </c>
      <c r="F499" s="9">
        <v>20000</v>
      </c>
      <c r="G499" s="9">
        <v>574</v>
      </c>
      <c r="H499" s="9">
        <v>608</v>
      </c>
      <c r="I499" s="9">
        <v>0</v>
      </c>
      <c r="J499" s="9">
        <v>6086.53</v>
      </c>
      <c r="K499" s="9">
        <f t="shared" si="14"/>
        <v>7268.53</v>
      </c>
      <c r="L499" s="9">
        <f t="shared" si="15"/>
        <v>12731.470000000001</v>
      </c>
      <c r="M499" s="32" t="s">
        <v>200</v>
      </c>
    </row>
    <row r="500" spans="1:13" ht="19.5" customHeight="1" x14ac:dyDescent="0.25">
      <c r="A500" s="102">
        <v>492</v>
      </c>
      <c r="B500" s="2" t="s">
        <v>419</v>
      </c>
      <c r="C500" s="17" t="s">
        <v>1210</v>
      </c>
      <c r="D500" s="17" t="s">
        <v>672</v>
      </c>
      <c r="E500" s="17" t="s">
        <v>554</v>
      </c>
      <c r="F500" s="9">
        <v>20000</v>
      </c>
      <c r="G500" s="9">
        <v>574</v>
      </c>
      <c r="H500" s="9">
        <v>608</v>
      </c>
      <c r="I500" s="9">
        <v>0</v>
      </c>
      <c r="J500" s="9">
        <v>25</v>
      </c>
      <c r="K500" s="9">
        <f t="shared" si="14"/>
        <v>1207</v>
      </c>
      <c r="L500" s="9">
        <f>+F500-K500</f>
        <v>18793</v>
      </c>
      <c r="M500" s="32" t="s">
        <v>201</v>
      </c>
    </row>
    <row r="501" spans="1:13" ht="19.5" customHeight="1" x14ac:dyDescent="0.25">
      <c r="B501" s="14"/>
      <c r="C501" s="14"/>
      <c r="D501" s="14"/>
      <c r="E501" s="106" t="s">
        <v>449</v>
      </c>
      <c r="F501" s="107">
        <f>SUM(F9:F500)</f>
        <v>25009766.659999996</v>
      </c>
      <c r="G501" s="107">
        <f t="shared" ref="G501:L501" si="16">SUM(G9:G500)</f>
        <v>717780.3100000018</v>
      </c>
      <c r="H501" s="107">
        <f t="shared" si="16"/>
        <v>750435.42999999982</v>
      </c>
      <c r="I501" s="107">
        <f t="shared" si="16"/>
        <v>1435477.9599999997</v>
      </c>
      <c r="J501" s="107">
        <f t="shared" si="16"/>
        <v>2680294.4499999993</v>
      </c>
      <c r="K501" s="107">
        <f t="shared" si="16"/>
        <v>5583988.1500000078</v>
      </c>
      <c r="L501" s="107">
        <f t="shared" si="16"/>
        <v>19425778.510000013</v>
      </c>
      <c r="M501"/>
    </row>
    <row r="502" spans="1:13" x14ac:dyDescent="0.25">
      <c r="B502" s="14"/>
      <c r="C502" s="14"/>
      <c r="D502" s="14"/>
      <c r="E502" s="16"/>
      <c r="F502" s="29"/>
      <c r="G502" s="29"/>
      <c r="H502" s="29"/>
      <c r="I502" s="29"/>
      <c r="J502" s="29"/>
      <c r="K502" s="29"/>
      <c r="L502" s="29"/>
      <c r="M502" s="101"/>
    </row>
    <row r="503" spans="1:13" x14ac:dyDescent="0.25">
      <c r="B503" s="14"/>
      <c r="C503" s="14"/>
      <c r="D503" s="14"/>
      <c r="E503" s="16"/>
      <c r="F503" s="29"/>
      <c r="G503" s="29"/>
      <c r="H503" s="29"/>
      <c r="I503" s="29"/>
      <c r="J503" s="29"/>
      <c r="K503" s="29"/>
      <c r="L503" s="29"/>
      <c r="M503" s="101"/>
    </row>
    <row r="504" spans="1:13" x14ac:dyDescent="0.25">
      <c r="A504" s="3"/>
      <c r="B504" s="19" t="s">
        <v>668</v>
      </c>
      <c r="C504" s="19" t="s">
        <v>669</v>
      </c>
      <c r="D504" s="19"/>
      <c r="E504" s="65"/>
      <c r="F504" s="42"/>
      <c r="G504" s="42"/>
      <c r="H504" s="42"/>
      <c r="I504" s="64"/>
      <c r="J504" s="127"/>
      <c r="K504" s="64"/>
      <c r="L504" s="64"/>
      <c r="M504" s="3"/>
    </row>
    <row r="505" spans="1:13" x14ac:dyDescent="0.25">
      <c r="A505" s="3"/>
      <c r="B505" s="20"/>
      <c r="C505" s="20"/>
      <c r="D505" s="20"/>
      <c r="E505" s="66"/>
      <c r="F505" s="22"/>
      <c r="G505" s="22"/>
      <c r="H505" s="22"/>
      <c r="I505" s="22"/>
      <c r="J505" s="63"/>
      <c r="K505" s="22"/>
      <c r="L505" s="22"/>
      <c r="M505" s="3"/>
    </row>
    <row r="506" spans="1:13" x14ac:dyDescent="0.25">
      <c r="A506" s="3"/>
      <c r="B506" s="20"/>
      <c r="C506" s="20"/>
      <c r="D506" s="20"/>
      <c r="E506" s="23"/>
      <c r="F506" s="22"/>
      <c r="G506" s="22"/>
      <c r="H506" s="22"/>
      <c r="J506" s="128"/>
      <c r="K506" s="22"/>
      <c r="M506" s="22"/>
    </row>
    <row r="507" spans="1:13" x14ac:dyDescent="0.25">
      <c r="A507" s="3"/>
      <c r="B507" s="20"/>
      <c r="C507" s="20"/>
      <c r="D507" s="20"/>
      <c r="E507" s="23"/>
      <c r="F507" s="22"/>
      <c r="G507" s="22"/>
      <c r="H507" s="22"/>
      <c r="I507" s="128"/>
      <c r="J507" s="128"/>
      <c r="K507" s="22"/>
      <c r="L507" s="22"/>
      <c r="M507" s="110"/>
    </row>
    <row r="508" spans="1:13" ht="15.75" thickBot="1" x14ac:dyDescent="0.3">
      <c r="A508" s="3"/>
      <c r="B508" s="34"/>
      <c r="C508" s="34"/>
      <c r="D508" s="39"/>
      <c r="E508" s="23"/>
      <c r="F508" s="22"/>
      <c r="G508" s="22"/>
      <c r="H508" s="22"/>
      <c r="I508" s="128"/>
      <c r="J508" s="128"/>
      <c r="K508" s="109"/>
      <c r="L508" s="109"/>
      <c r="M508" s="110"/>
    </row>
    <row r="509" spans="1:13" x14ac:dyDescent="0.25">
      <c r="A509" s="3"/>
      <c r="B509" s="19" t="s">
        <v>670</v>
      </c>
      <c r="C509" s="19" t="s">
        <v>961</v>
      </c>
      <c r="D509" s="19"/>
      <c r="E509" s="23"/>
      <c r="F509" s="22"/>
      <c r="G509" s="22"/>
      <c r="H509" s="22"/>
      <c r="I509" s="62"/>
      <c r="J509" s="62"/>
      <c r="K509" s="110"/>
      <c r="L509" s="109"/>
      <c r="M509" s="110"/>
    </row>
    <row r="510" spans="1:13" x14ac:dyDescent="0.25">
      <c r="A510" s="3"/>
      <c r="B510" s="35" t="s">
        <v>674</v>
      </c>
      <c r="C510" s="35" t="s">
        <v>671</v>
      </c>
      <c r="D510" s="35"/>
      <c r="E510" s="22"/>
      <c r="F510" s="22"/>
      <c r="G510" s="22"/>
      <c r="H510" s="22"/>
      <c r="I510" s="128"/>
      <c r="J510" s="128"/>
      <c r="K510" s="22"/>
      <c r="L510" s="109"/>
      <c r="M510" s="110"/>
    </row>
    <row r="511" spans="1:13" x14ac:dyDescent="0.25">
      <c r="A511" s="3"/>
      <c r="B511" s="21"/>
      <c r="C511" s="35"/>
      <c r="D511" s="35"/>
      <c r="E511" s="22"/>
      <c r="F511" s="22"/>
      <c r="G511" s="22"/>
      <c r="H511" s="22"/>
      <c r="I511" s="62"/>
      <c r="J511" s="63"/>
      <c r="K511" s="1"/>
      <c r="L511" s="1"/>
      <c r="M511" s="110"/>
    </row>
    <row r="512" spans="1:13" x14ac:dyDescent="0.25">
      <c r="A512" s="3"/>
      <c r="B512" s="7"/>
      <c r="C512" s="7"/>
      <c r="D512" s="7"/>
      <c r="E512" s="128"/>
      <c r="F512" s="128"/>
      <c r="G512" s="128"/>
      <c r="H512" s="128"/>
      <c r="I512" s="128"/>
      <c r="J512" s="128"/>
      <c r="K512" s="128"/>
      <c r="L512" s="137"/>
      <c r="M512" s="22"/>
    </row>
    <row r="513" spans="5:12" x14ac:dyDescent="0.25">
      <c r="E513" s="128"/>
      <c r="L513" s="137"/>
    </row>
    <row r="514" spans="5:12" x14ac:dyDescent="0.25">
      <c r="E514" s="128"/>
      <c r="L514" s="138"/>
    </row>
    <row r="515" spans="5:12" x14ac:dyDescent="0.25">
      <c r="E515" s="14"/>
      <c r="F515" s="150"/>
      <c r="G515" s="151"/>
      <c r="H515" s="151"/>
      <c r="I515" s="151"/>
      <c r="J515" s="151"/>
      <c r="L515" s="137"/>
    </row>
    <row r="516" spans="5:12" x14ac:dyDescent="0.25">
      <c r="E516"/>
      <c r="F516" s="152"/>
      <c r="L516" s="137"/>
    </row>
    <row r="517" spans="5:12" x14ac:dyDescent="0.25">
      <c r="E517"/>
      <c r="F517" s="152"/>
      <c r="L517" s="137"/>
    </row>
    <row r="518" spans="5:12" x14ac:dyDescent="0.25">
      <c r="E518"/>
      <c r="F518" s="152"/>
      <c r="G518" s="140"/>
      <c r="H518" s="140"/>
      <c r="I518" s="140"/>
      <c r="J518" s="140"/>
    </row>
    <row r="519" spans="5:12" x14ac:dyDescent="0.25">
      <c r="E519"/>
      <c r="F519" s="152"/>
    </row>
    <row r="520" spans="5:12" x14ac:dyDescent="0.25">
      <c r="E520"/>
      <c r="F520" s="62"/>
    </row>
    <row r="521" spans="5:12" x14ac:dyDescent="0.25">
      <c r="E521" s="151"/>
      <c r="F521" s="151"/>
      <c r="G521" s="151"/>
      <c r="H521" s="151"/>
      <c r="I521" s="151"/>
      <c r="J521" s="151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04:B510">
    <cfRule type="duplicateValues" dxfId="14" priority="3"/>
  </conditionalFormatting>
  <conditionalFormatting sqref="B511">
    <cfRule type="duplicateValues" dxfId="13" priority="1"/>
  </conditionalFormatting>
  <conditionalFormatting sqref="B504:D504">
    <cfRule type="duplicateValues" dxfId="12" priority="28"/>
  </conditionalFormatting>
  <pageMargins left="0.41" right="0.38" top="0.39" bottom="0.74803149606299213" header="0.31496062992125984" footer="0.31496062992125984"/>
  <pageSetup scale="48" fitToHeight="0" orientation="landscape" r:id="rId1"/>
  <rowBreaks count="4" manualBreakCount="4">
    <brk id="278" max="12" man="1"/>
    <brk id="333" max="12" man="1"/>
    <brk id="384" max="12" man="1"/>
    <brk id="4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rgb="FF92D050"/>
    <pageSetUpPr fitToPage="1"/>
  </sheetPr>
  <dimension ref="A2:Q366"/>
  <sheetViews>
    <sheetView showGridLines="0" zoomScaleNormal="100" zoomScaleSheetLayoutView="70" workbookViewId="0">
      <selection activeCell="H359" sqref="H359"/>
    </sheetView>
  </sheetViews>
  <sheetFormatPr baseColWidth="10" defaultColWidth="11.42578125" defaultRowHeight="15" x14ac:dyDescent="0.25"/>
  <cols>
    <col min="1" max="1" width="4.42578125" style="25" bestFit="1" customWidth="1"/>
    <col min="2" max="2" width="43" bestFit="1" customWidth="1"/>
    <col min="3" max="3" width="36.7109375" bestFit="1" customWidth="1"/>
    <col min="4" max="4" width="47.42578125" customWidth="1"/>
    <col min="5" max="5" width="20" customWidth="1"/>
    <col min="6" max="6" width="10.85546875" style="121" customWidth="1"/>
    <col min="7" max="8" width="11" style="68" customWidth="1"/>
    <col min="9" max="9" width="17.42578125" style="1" bestFit="1" customWidth="1"/>
    <col min="10" max="11" width="11.5703125" style="1" bestFit="1" customWidth="1"/>
    <col min="12" max="12" width="13.140625" style="1" bestFit="1" customWidth="1"/>
    <col min="13" max="13" width="15.140625" style="1" bestFit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</cols>
  <sheetData>
    <row r="2" spans="1:16" ht="18.75" x14ac:dyDescent="0.3">
      <c r="A2" s="153" t="s">
        <v>1030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61"/>
      <c r="M2" s="153"/>
      <c r="N2" s="153"/>
      <c r="O2" s="153"/>
      <c r="P2" s="8"/>
    </row>
    <row r="3" spans="1:16" ht="18.75" x14ac:dyDescent="0.3">
      <c r="A3" s="153" t="s">
        <v>1043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61"/>
      <c r="M3" s="153"/>
      <c r="N3" s="153"/>
      <c r="O3" s="153"/>
      <c r="P3" s="8"/>
    </row>
    <row r="4" spans="1:16" ht="18.75" x14ac:dyDescent="0.3">
      <c r="A4" s="154" t="s">
        <v>1355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31"/>
    </row>
    <row r="5" spans="1:16" ht="18.75" x14ac:dyDescent="0.3">
      <c r="A5" s="153" t="s">
        <v>14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61"/>
      <c r="M5" s="153"/>
      <c r="N5" s="153"/>
      <c r="O5" s="153"/>
      <c r="P5" s="8"/>
    </row>
    <row r="6" spans="1:16" ht="15.75" customHeight="1" thickBot="1" x14ac:dyDescent="0.3">
      <c r="A6" s="24"/>
      <c r="B6" s="8"/>
      <c r="E6" s="8"/>
      <c r="F6" s="67"/>
      <c r="G6" s="67"/>
      <c r="H6" s="67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88" t="s">
        <v>374</v>
      </c>
      <c r="B7" s="157" t="s">
        <v>12</v>
      </c>
      <c r="C7" s="157" t="s">
        <v>11</v>
      </c>
      <c r="D7" s="157" t="s">
        <v>375</v>
      </c>
      <c r="E7" s="155" t="s">
        <v>354</v>
      </c>
      <c r="F7" s="186" t="s">
        <v>1253</v>
      </c>
      <c r="G7" s="186" t="s">
        <v>1036</v>
      </c>
      <c r="H7" s="186" t="s">
        <v>1037</v>
      </c>
      <c r="I7" s="185" t="s">
        <v>9</v>
      </c>
      <c r="J7" s="176"/>
      <c r="K7" s="176"/>
      <c r="L7" s="176"/>
      <c r="M7" s="176"/>
      <c r="N7" s="176"/>
      <c r="O7" s="176"/>
      <c r="P7" s="177"/>
    </row>
    <row r="8" spans="1:16" s="3" customFormat="1" ht="42" customHeight="1" thickBot="1" x14ac:dyDescent="0.3">
      <c r="A8" s="189"/>
      <c r="B8" s="158"/>
      <c r="C8" s="158"/>
      <c r="D8" s="158"/>
      <c r="E8" s="156"/>
      <c r="F8" s="187"/>
      <c r="G8" s="187"/>
      <c r="H8" s="187"/>
      <c r="I8" s="98" t="s">
        <v>1039</v>
      </c>
      <c r="J8" s="84" t="s">
        <v>1</v>
      </c>
      <c r="K8" s="84" t="s">
        <v>196</v>
      </c>
      <c r="L8" s="84" t="s">
        <v>197</v>
      </c>
      <c r="M8" s="84" t="s">
        <v>199</v>
      </c>
      <c r="N8" s="85" t="s">
        <v>733</v>
      </c>
      <c r="O8" s="84" t="s">
        <v>10</v>
      </c>
      <c r="P8" s="77" t="s">
        <v>208</v>
      </c>
    </row>
    <row r="9" spans="1:16" ht="19.5" customHeight="1" x14ac:dyDescent="0.25">
      <c r="A9" s="102">
        <v>1</v>
      </c>
      <c r="B9" s="17" t="s">
        <v>1352</v>
      </c>
      <c r="C9" s="17" t="s">
        <v>1019</v>
      </c>
      <c r="D9" s="17" t="s">
        <v>825</v>
      </c>
      <c r="E9" s="17" t="s">
        <v>995</v>
      </c>
      <c r="F9" s="105">
        <v>44144</v>
      </c>
      <c r="G9" s="103">
        <v>46121</v>
      </c>
      <c r="H9" s="103">
        <v>46304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0" t="s">
        <v>201</v>
      </c>
    </row>
    <row r="10" spans="1:16" ht="19.5" customHeight="1" x14ac:dyDescent="0.25">
      <c r="A10" s="102">
        <v>2</v>
      </c>
      <c r="B10" s="2" t="s">
        <v>161</v>
      </c>
      <c r="C10" s="17" t="s">
        <v>971</v>
      </c>
      <c r="D10" s="17" t="s">
        <v>757</v>
      </c>
      <c r="E10" s="17" t="s">
        <v>995</v>
      </c>
      <c r="F10" s="105">
        <v>44076</v>
      </c>
      <c r="G10" s="103">
        <v>46114</v>
      </c>
      <c r="H10" s="103">
        <v>46297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10025</v>
      </c>
      <c r="N10" s="89">
        <f t="shared" ref="N10:N73" si="0">+J10+K10+L10+M10</f>
        <v>57472.87</v>
      </c>
      <c r="O10" s="89">
        <f t="shared" ref="O10:O73" si="1">+I10-N10</f>
        <v>142527.13</v>
      </c>
      <c r="P10" s="100" t="s">
        <v>200</v>
      </c>
    </row>
    <row r="11" spans="1:16" ht="19.5" customHeight="1" x14ac:dyDescent="0.25">
      <c r="A11" s="102">
        <v>3</v>
      </c>
      <c r="B11" s="2" t="s">
        <v>666</v>
      </c>
      <c r="C11" s="17" t="s">
        <v>1076</v>
      </c>
      <c r="D11" s="17" t="s">
        <v>827</v>
      </c>
      <c r="E11" s="17" t="s">
        <v>995</v>
      </c>
      <c r="F11" s="105">
        <v>45139</v>
      </c>
      <c r="G11" s="103">
        <v>46054</v>
      </c>
      <c r="H11" s="103">
        <v>46234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100" t="s">
        <v>200</v>
      </c>
    </row>
    <row r="12" spans="1:16" ht="19.5" customHeight="1" x14ac:dyDescent="0.25">
      <c r="A12" s="102">
        <v>4</v>
      </c>
      <c r="B12" s="2" t="s">
        <v>180</v>
      </c>
      <c r="C12" s="17" t="s">
        <v>1077</v>
      </c>
      <c r="D12" s="17" t="s">
        <v>782</v>
      </c>
      <c r="E12" s="17" t="s">
        <v>995</v>
      </c>
      <c r="F12" s="105">
        <v>44242</v>
      </c>
      <c r="G12" s="103">
        <v>46068</v>
      </c>
      <c r="H12" s="103">
        <v>46249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100" t="s">
        <v>201</v>
      </c>
    </row>
    <row r="13" spans="1:16" ht="19.5" customHeight="1" x14ac:dyDescent="0.25">
      <c r="A13" s="102">
        <v>5</v>
      </c>
      <c r="B13" s="2" t="s">
        <v>150</v>
      </c>
      <c r="C13" s="17" t="s">
        <v>1078</v>
      </c>
      <c r="D13" s="17" t="s">
        <v>828</v>
      </c>
      <c r="E13" s="17" t="s">
        <v>995</v>
      </c>
      <c r="F13" s="105">
        <v>44109</v>
      </c>
      <c r="G13" s="103">
        <v>46118</v>
      </c>
      <c r="H13" s="103">
        <v>46301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7494.78</v>
      </c>
      <c r="N13" s="89">
        <f t="shared" si="0"/>
        <v>50047.83</v>
      </c>
      <c r="O13" s="89">
        <f t="shared" si="1"/>
        <v>134952.16999999998</v>
      </c>
      <c r="P13" s="100" t="s">
        <v>201</v>
      </c>
    </row>
    <row r="14" spans="1:16" ht="19.5" customHeight="1" x14ac:dyDescent="0.25">
      <c r="A14" s="102">
        <v>6</v>
      </c>
      <c r="B14" s="2" t="s">
        <v>676</v>
      </c>
      <c r="C14" s="17" t="s">
        <v>1080</v>
      </c>
      <c r="D14" s="17" t="s">
        <v>758</v>
      </c>
      <c r="E14" s="17" t="s">
        <v>995</v>
      </c>
      <c r="F14" s="105">
        <v>45323</v>
      </c>
      <c r="G14" s="103">
        <v>46054</v>
      </c>
      <c r="H14" s="103">
        <v>46234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100" t="s">
        <v>201</v>
      </c>
    </row>
    <row r="15" spans="1:16" ht="19.5" customHeight="1" x14ac:dyDescent="0.25">
      <c r="A15" s="102">
        <v>7</v>
      </c>
      <c r="B15" s="2" t="s">
        <v>809</v>
      </c>
      <c r="C15" s="17" t="s">
        <v>830</v>
      </c>
      <c r="D15" s="17" t="s">
        <v>5</v>
      </c>
      <c r="E15" s="17" t="s">
        <v>995</v>
      </c>
      <c r="F15" s="105">
        <v>44440</v>
      </c>
      <c r="G15" s="103">
        <v>46081</v>
      </c>
      <c r="H15" s="103">
        <v>46266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49034.21</v>
      </c>
      <c r="N15" s="89">
        <f t="shared" si="0"/>
        <v>96482.08</v>
      </c>
      <c r="O15" s="89">
        <f t="shared" si="1"/>
        <v>103517.92</v>
      </c>
      <c r="P15" s="100" t="s">
        <v>201</v>
      </c>
    </row>
    <row r="16" spans="1:16" ht="19.5" customHeight="1" x14ac:dyDescent="0.25">
      <c r="A16" s="102">
        <v>8</v>
      </c>
      <c r="B16" s="2" t="s">
        <v>810</v>
      </c>
      <c r="C16" s="17" t="s">
        <v>829</v>
      </c>
      <c r="D16" s="17" t="s">
        <v>0</v>
      </c>
      <c r="E16" s="17" t="s">
        <v>995</v>
      </c>
      <c r="F16" s="105">
        <v>45536</v>
      </c>
      <c r="G16" s="103">
        <v>46081</v>
      </c>
      <c r="H16" s="103">
        <v>46266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6125</v>
      </c>
      <c r="N16" s="89">
        <f t="shared" si="0"/>
        <v>53572.87</v>
      </c>
      <c r="O16" s="89">
        <f t="shared" si="1"/>
        <v>146427.13</v>
      </c>
      <c r="P16" s="100" t="s">
        <v>201</v>
      </c>
    </row>
    <row r="17" spans="1:16" ht="19.5" customHeight="1" x14ac:dyDescent="0.25">
      <c r="A17" s="102">
        <v>9</v>
      </c>
      <c r="B17" s="2" t="s">
        <v>154</v>
      </c>
      <c r="C17" s="17" t="s">
        <v>831</v>
      </c>
      <c r="D17" s="17" t="s">
        <v>432</v>
      </c>
      <c r="E17" s="17" t="s">
        <v>995</v>
      </c>
      <c r="F17" s="105">
        <v>44109</v>
      </c>
      <c r="G17" s="103">
        <v>46118</v>
      </c>
      <c r="H17" s="103">
        <v>46301</v>
      </c>
      <c r="I17" s="89">
        <v>200000</v>
      </c>
      <c r="J17" s="89">
        <v>5740</v>
      </c>
      <c r="K17" s="89">
        <v>6080</v>
      </c>
      <c r="L17" s="89">
        <v>35147.919999999998</v>
      </c>
      <c r="M17" s="89">
        <v>1944.78</v>
      </c>
      <c r="N17" s="89">
        <f t="shared" si="0"/>
        <v>48912.7</v>
      </c>
      <c r="O17" s="89">
        <f t="shared" si="1"/>
        <v>151087.29999999999</v>
      </c>
      <c r="P17" s="100" t="s">
        <v>200</v>
      </c>
    </row>
    <row r="18" spans="1:16" ht="19.5" customHeight="1" x14ac:dyDescent="0.25">
      <c r="A18" s="102">
        <v>10</v>
      </c>
      <c r="B18" s="2" t="s">
        <v>156</v>
      </c>
      <c r="C18" s="17" t="s">
        <v>832</v>
      </c>
      <c r="D18" s="17" t="s">
        <v>833</v>
      </c>
      <c r="E18" s="17" t="s">
        <v>995</v>
      </c>
      <c r="F18" s="105">
        <v>44097</v>
      </c>
      <c r="G18" s="103">
        <v>46104</v>
      </c>
      <c r="H18" s="103">
        <v>46288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100" t="s">
        <v>200</v>
      </c>
    </row>
    <row r="19" spans="1:16" ht="19.5" customHeight="1" x14ac:dyDescent="0.25">
      <c r="A19" s="102">
        <v>11</v>
      </c>
      <c r="B19" s="2" t="s">
        <v>166</v>
      </c>
      <c r="C19" s="17" t="s">
        <v>834</v>
      </c>
      <c r="D19" s="17" t="s">
        <v>927</v>
      </c>
      <c r="E19" s="17" t="s">
        <v>995</v>
      </c>
      <c r="F19" s="105">
        <v>44243</v>
      </c>
      <c r="G19" s="103">
        <v>46069</v>
      </c>
      <c r="H19" s="103">
        <v>46250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27543.62</v>
      </c>
      <c r="N19" s="89">
        <f t="shared" si="0"/>
        <v>74511.539999999994</v>
      </c>
      <c r="O19" s="89">
        <f t="shared" si="1"/>
        <v>125488.46</v>
      </c>
      <c r="P19" s="100" t="s">
        <v>200</v>
      </c>
    </row>
    <row r="20" spans="1:16" ht="19.5" customHeight="1" x14ac:dyDescent="0.25">
      <c r="A20" s="102">
        <v>12</v>
      </c>
      <c r="B20" s="2" t="s">
        <v>1011</v>
      </c>
      <c r="C20" s="17" t="s">
        <v>1016</v>
      </c>
      <c r="D20" s="17" t="s">
        <v>791</v>
      </c>
      <c r="E20" s="17" t="s">
        <v>995</v>
      </c>
      <c r="F20" s="105">
        <v>45672</v>
      </c>
      <c r="G20" s="103">
        <v>46038</v>
      </c>
      <c r="H20" s="103">
        <v>46189</v>
      </c>
      <c r="I20" s="89">
        <v>185000</v>
      </c>
      <c r="J20" s="89">
        <v>5309.5</v>
      </c>
      <c r="K20" s="89">
        <v>5624</v>
      </c>
      <c r="L20" s="89">
        <v>32099.49</v>
      </c>
      <c r="M20" s="89">
        <v>25</v>
      </c>
      <c r="N20" s="89">
        <f t="shared" si="0"/>
        <v>43057.990000000005</v>
      </c>
      <c r="O20" s="89">
        <f t="shared" si="1"/>
        <v>141942.01</v>
      </c>
      <c r="P20" s="100" t="s">
        <v>200</v>
      </c>
    </row>
    <row r="21" spans="1:16" ht="19.5" customHeight="1" x14ac:dyDescent="0.25">
      <c r="A21" s="102">
        <v>13</v>
      </c>
      <c r="B21" s="2" t="s">
        <v>1214</v>
      </c>
      <c r="C21" s="17" t="s">
        <v>1234</v>
      </c>
      <c r="D21" s="17" t="s">
        <v>1181</v>
      </c>
      <c r="E21" s="17" t="s">
        <v>995</v>
      </c>
      <c r="F21" s="105">
        <v>45839</v>
      </c>
      <c r="G21" s="103">
        <v>46023</v>
      </c>
      <c r="H21" s="103">
        <v>46203</v>
      </c>
      <c r="I21" s="89">
        <v>185000</v>
      </c>
      <c r="J21" s="89">
        <v>5309.5</v>
      </c>
      <c r="K21" s="89">
        <v>5624</v>
      </c>
      <c r="L21" s="89">
        <v>32099.49</v>
      </c>
      <c r="M21" s="89">
        <v>20945.650000000001</v>
      </c>
      <c r="N21" s="89">
        <f t="shared" si="0"/>
        <v>63978.640000000007</v>
      </c>
      <c r="O21" s="89">
        <f t="shared" si="1"/>
        <v>121021.35999999999</v>
      </c>
      <c r="P21" s="100" t="s">
        <v>200</v>
      </c>
    </row>
    <row r="22" spans="1:16" ht="19.5" customHeight="1" x14ac:dyDescent="0.25">
      <c r="A22" s="102">
        <v>14</v>
      </c>
      <c r="B22" s="2" t="s">
        <v>443</v>
      </c>
      <c r="C22" s="17" t="s">
        <v>1142</v>
      </c>
      <c r="D22" s="17" t="s">
        <v>756</v>
      </c>
      <c r="E22" s="17" t="s">
        <v>995</v>
      </c>
      <c r="F22" s="105">
        <v>44621</v>
      </c>
      <c r="G22" s="103">
        <v>46081</v>
      </c>
      <c r="H22" s="103">
        <v>46266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9375</v>
      </c>
      <c r="N22" s="89">
        <f t="shared" si="0"/>
        <v>52407.990000000005</v>
      </c>
      <c r="O22" s="89">
        <f t="shared" si="1"/>
        <v>132592.01</v>
      </c>
      <c r="P22" s="100" t="s">
        <v>200</v>
      </c>
    </row>
    <row r="23" spans="1:16" ht="19.5" customHeight="1" x14ac:dyDescent="0.25">
      <c r="A23" s="102">
        <v>15</v>
      </c>
      <c r="B23" s="2" t="s">
        <v>955</v>
      </c>
      <c r="C23" s="17" t="s">
        <v>1137</v>
      </c>
      <c r="D23" s="17" t="s">
        <v>111</v>
      </c>
      <c r="E23" s="17" t="s">
        <v>995</v>
      </c>
      <c r="F23" s="105">
        <v>45566</v>
      </c>
      <c r="G23" s="103">
        <v>46112</v>
      </c>
      <c r="H23" s="103">
        <v>46295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25</v>
      </c>
      <c r="N23" s="89">
        <f t="shared" si="0"/>
        <v>43057.990000000005</v>
      </c>
      <c r="O23" s="89">
        <f t="shared" si="1"/>
        <v>141942.01</v>
      </c>
      <c r="P23" s="100" t="s">
        <v>201</v>
      </c>
    </row>
    <row r="24" spans="1:16" ht="19.5" customHeight="1" x14ac:dyDescent="0.25">
      <c r="A24" s="102">
        <v>16</v>
      </c>
      <c r="B24" s="2" t="s">
        <v>1020</v>
      </c>
      <c r="C24" s="17" t="s">
        <v>1021</v>
      </c>
      <c r="D24" s="17" t="s">
        <v>1057</v>
      </c>
      <c r="E24" s="17" t="s">
        <v>995</v>
      </c>
      <c r="F24" s="105">
        <v>45658</v>
      </c>
      <c r="G24" s="103">
        <v>46023</v>
      </c>
      <c r="H24" s="103">
        <v>46203</v>
      </c>
      <c r="I24" s="89">
        <v>200000</v>
      </c>
      <c r="J24" s="89">
        <v>5740</v>
      </c>
      <c r="K24" s="89">
        <v>6080</v>
      </c>
      <c r="L24" s="89">
        <v>35627.870000000003</v>
      </c>
      <c r="M24" s="89">
        <v>25</v>
      </c>
      <c r="N24" s="89">
        <f t="shared" si="0"/>
        <v>47472.87</v>
      </c>
      <c r="O24" s="89">
        <f t="shared" si="1"/>
        <v>152527.13</v>
      </c>
      <c r="P24" s="100" t="s">
        <v>200</v>
      </c>
    </row>
    <row r="25" spans="1:16" ht="19.5" customHeight="1" x14ac:dyDescent="0.25">
      <c r="A25" s="102">
        <v>17</v>
      </c>
      <c r="B25" s="2" t="s">
        <v>812</v>
      </c>
      <c r="C25" s="17" t="s">
        <v>1138</v>
      </c>
      <c r="D25" s="17" t="s">
        <v>759</v>
      </c>
      <c r="E25" s="17" t="s">
        <v>995</v>
      </c>
      <c r="F25" s="105">
        <v>45536</v>
      </c>
      <c r="G25" s="103">
        <v>46081</v>
      </c>
      <c r="H25" s="103">
        <v>46266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100" t="s">
        <v>201</v>
      </c>
    </row>
    <row r="26" spans="1:16" ht="19.5" customHeight="1" x14ac:dyDescent="0.25">
      <c r="A26" s="102">
        <v>18</v>
      </c>
      <c r="B26" s="2" t="s">
        <v>675</v>
      </c>
      <c r="C26" s="17" t="s">
        <v>1235</v>
      </c>
      <c r="D26" s="17" t="s">
        <v>113</v>
      </c>
      <c r="E26" s="17" t="s">
        <v>995</v>
      </c>
      <c r="F26" s="105">
        <v>45139</v>
      </c>
      <c r="G26" s="103">
        <v>46054</v>
      </c>
      <c r="H26" s="103">
        <v>46234</v>
      </c>
      <c r="I26" s="89">
        <v>185000</v>
      </c>
      <c r="J26" s="89">
        <v>5309.5</v>
      </c>
      <c r="K26" s="89">
        <v>5624</v>
      </c>
      <c r="L26" s="89">
        <v>32099.49</v>
      </c>
      <c r="M26" s="89">
        <v>25</v>
      </c>
      <c r="N26" s="89">
        <f t="shared" si="0"/>
        <v>43057.990000000005</v>
      </c>
      <c r="O26" s="89">
        <f t="shared" si="1"/>
        <v>141942.01</v>
      </c>
      <c r="P26" s="100" t="s">
        <v>200</v>
      </c>
    </row>
    <row r="27" spans="1:16" ht="19.5" customHeight="1" x14ac:dyDescent="0.25">
      <c r="A27" s="102">
        <v>19</v>
      </c>
      <c r="B27" s="17" t="s">
        <v>1231</v>
      </c>
      <c r="C27" s="17" t="s">
        <v>1232</v>
      </c>
      <c r="D27" s="17" t="s">
        <v>1233</v>
      </c>
      <c r="E27" s="17" t="s">
        <v>995</v>
      </c>
      <c r="F27" s="105">
        <v>45870</v>
      </c>
      <c r="G27" s="103">
        <v>46054</v>
      </c>
      <c r="H27" s="103">
        <v>46234</v>
      </c>
      <c r="I27" s="89">
        <v>200000</v>
      </c>
      <c r="J27" s="89">
        <v>5740</v>
      </c>
      <c r="K27" s="89">
        <v>6080</v>
      </c>
      <c r="L27" s="89">
        <v>35627.870000000003</v>
      </c>
      <c r="M27" s="89">
        <v>25</v>
      </c>
      <c r="N27" s="89">
        <f t="shared" si="0"/>
        <v>47472.87</v>
      </c>
      <c r="O27" s="89">
        <f t="shared" si="1"/>
        <v>152527.13</v>
      </c>
      <c r="P27" s="100" t="s">
        <v>200</v>
      </c>
    </row>
    <row r="28" spans="1:16" ht="19.5" customHeight="1" x14ac:dyDescent="0.25">
      <c r="A28" s="102">
        <v>20</v>
      </c>
      <c r="B28" s="17" t="s">
        <v>1248</v>
      </c>
      <c r="C28" s="17" t="s">
        <v>1079</v>
      </c>
      <c r="D28" s="17" t="s">
        <v>778</v>
      </c>
      <c r="E28" s="17" t="s">
        <v>995</v>
      </c>
      <c r="F28" s="105">
        <v>45915</v>
      </c>
      <c r="G28" s="103">
        <v>46081</v>
      </c>
      <c r="H28" s="103">
        <v>46266</v>
      </c>
      <c r="I28" s="89">
        <v>200000</v>
      </c>
      <c r="J28" s="89">
        <v>5740</v>
      </c>
      <c r="K28" s="89">
        <v>6080</v>
      </c>
      <c r="L28" s="89">
        <v>20550.37</v>
      </c>
      <c r="M28" s="89">
        <v>1944.78</v>
      </c>
      <c r="N28" s="89">
        <f t="shared" si="0"/>
        <v>34315.15</v>
      </c>
      <c r="O28" s="89">
        <f t="shared" si="1"/>
        <v>165684.85</v>
      </c>
      <c r="P28" s="100" t="s">
        <v>200</v>
      </c>
    </row>
    <row r="29" spans="1:16" ht="19.5" customHeight="1" x14ac:dyDescent="0.25">
      <c r="A29" s="102">
        <v>21</v>
      </c>
      <c r="B29" s="17" t="s">
        <v>1302</v>
      </c>
      <c r="C29" s="17" t="s">
        <v>1303</v>
      </c>
      <c r="D29" s="17" t="s">
        <v>748</v>
      </c>
      <c r="E29" s="17" t="s">
        <v>995</v>
      </c>
      <c r="F29" s="105">
        <v>46054</v>
      </c>
      <c r="G29" s="105">
        <v>46054</v>
      </c>
      <c r="H29" s="103">
        <v>46234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100" t="s">
        <v>200</v>
      </c>
    </row>
    <row r="30" spans="1:16" ht="19.5" customHeight="1" x14ac:dyDescent="0.25">
      <c r="A30" s="102">
        <v>22</v>
      </c>
      <c r="B30" s="17" t="s">
        <v>1304</v>
      </c>
      <c r="C30" s="17" t="s">
        <v>673</v>
      </c>
      <c r="D30" s="17" t="s">
        <v>753</v>
      </c>
      <c r="E30" s="17" t="s">
        <v>995</v>
      </c>
      <c r="F30" s="105">
        <v>46054</v>
      </c>
      <c r="G30" s="105">
        <v>46054</v>
      </c>
      <c r="H30" s="103">
        <v>46234</v>
      </c>
      <c r="I30" s="89">
        <v>200000</v>
      </c>
      <c r="J30" s="89">
        <v>5740</v>
      </c>
      <c r="K30" s="89">
        <v>6080</v>
      </c>
      <c r="L30" s="89">
        <v>35627.870000000003</v>
      </c>
      <c r="M30" s="89">
        <v>25</v>
      </c>
      <c r="N30" s="89">
        <f t="shared" si="0"/>
        <v>47472.87</v>
      </c>
      <c r="O30" s="89">
        <f t="shared" si="1"/>
        <v>152527.13</v>
      </c>
      <c r="P30" s="100" t="s">
        <v>201</v>
      </c>
    </row>
    <row r="31" spans="1:16" ht="19.5" customHeight="1" x14ac:dyDescent="0.25">
      <c r="A31" s="102">
        <v>23</v>
      </c>
      <c r="B31" s="17" t="s">
        <v>456</v>
      </c>
      <c r="C31" s="17" t="s">
        <v>148</v>
      </c>
      <c r="D31" s="17" t="s">
        <v>1398</v>
      </c>
      <c r="E31" s="17" t="s">
        <v>995</v>
      </c>
      <c r="F31" s="105">
        <v>44658</v>
      </c>
      <c r="G31" s="103">
        <v>46120</v>
      </c>
      <c r="H31" s="103">
        <v>46303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100" t="s">
        <v>200</v>
      </c>
    </row>
    <row r="32" spans="1:16" ht="19.5" customHeight="1" x14ac:dyDescent="0.25">
      <c r="A32" s="102">
        <v>24</v>
      </c>
      <c r="B32" s="2" t="s">
        <v>178</v>
      </c>
      <c r="C32" s="17" t="s">
        <v>148</v>
      </c>
      <c r="D32" s="17" t="s">
        <v>672</v>
      </c>
      <c r="E32" s="17" t="s">
        <v>995</v>
      </c>
      <c r="F32" s="105">
        <v>44207</v>
      </c>
      <c r="G32" s="103">
        <v>46034</v>
      </c>
      <c r="H32" s="103">
        <v>46185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100" t="s">
        <v>200</v>
      </c>
    </row>
    <row r="33" spans="1:16" ht="19.5" customHeight="1" x14ac:dyDescent="0.25">
      <c r="A33" s="102">
        <v>25</v>
      </c>
      <c r="B33" s="2" t="s">
        <v>146</v>
      </c>
      <c r="C33" s="17" t="s">
        <v>1081</v>
      </c>
      <c r="D33" s="17" t="s">
        <v>835</v>
      </c>
      <c r="E33" s="17" t="s">
        <v>995</v>
      </c>
      <c r="F33" s="105">
        <v>44131</v>
      </c>
      <c r="G33" s="103">
        <v>46139</v>
      </c>
      <c r="H33" s="103">
        <v>46322</v>
      </c>
      <c r="I33" s="89">
        <v>135000</v>
      </c>
      <c r="J33" s="89">
        <v>3874.5</v>
      </c>
      <c r="K33" s="89">
        <v>4104</v>
      </c>
      <c r="L33" s="89">
        <v>20338.240000000002</v>
      </c>
      <c r="M33" s="89">
        <v>25</v>
      </c>
      <c r="N33" s="89">
        <f t="shared" si="0"/>
        <v>28341.74</v>
      </c>
      <c r="O33" s="89">
        <f t="shared" si="1"/>
        <v>106658.26</v>
      </c>
      <c r="P33" s="100" t="s">
        <v>200</v>
      </c>
    </row>
    <row r="34" spans="1:16" ht="19.5" customHeight="1" x14ac:dyDescent="0.25">
      <c r="A34" s="102">
        <v>26</v>
      </c>
      <c r="B34" s="2" t="s">
        <v>241</v>
      </c>
      <c r="C34" s="17" t="s">
        <v>1082</v>
      </c>
      <c r="D34" s="17" t="s">
        <v>836</v>
      </c>
      <c r="E34" s="17" t="s">
        <v>995</v>
      </c>
      <c r="F34" s="105">
        <v>44348</v>
      </c>
      <c r="G34" s="103">
        <v>45992</v>
      </c>
      <c r="H34" s="103">
        <v>46173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100" t="s">
        <v>200</v>
      </c>
    </row>
    <row r="35" spans="1:16" ht="19.5" customHeight="1" x14ac:dyDescent="0.25">
      <c r="A35" s="102">
        <v>27</v>
      </c>
      <c r="B35" s="2" t="s">
        <v>1339</v>
      </c>
      <c r="C35" s="17" t="s">
        <v>711</v>
      </c>
      <c r="D35" s="17" t="s">
        <v>1398</v>
      </c>
      <c r="E35" s="17" t="s">
        <v>995</v>
      </c>
      <c r="F35" s="105">
        <v>44348</v>
      </c>
      <c r="G35" s="103">
        <v>45992</v>
      </c>
      <c r="H35" s="103">
        <v>46173</v>
      </c>
      <c r="I35" s="89">
        <v>150000</v>
      </c>
      <c r="J35" s="89">
        <v>4305</v>
      </c>
      <c r="K35" s="89">
        <v>4560</v>
      </c>
      <c r="L35" s="89">
        <v>23866.62</v>
      </c>
      <c r="M35" s="89">
        <v>25</v>
      </c>
      <c r="N35" s="89">
        <f t="shared" si="0"/>
        <v>32756.62</v>
      </c>
      <c r="O35" s="89">
        <f t="shared" si="1"/>
        <v>117243.38</v>
      </c>
      <c r="P35" s="100" t="s">
        <v>201</v>
      </c>
    </row>
    <row r="36" spans="1:16" ht="19.5" customHeight="1" x14ac:dyDescent="0.25">
      <c r="A36" s="102">
        <v>28</v>
      </c>
      <c r="B36" s="2" t="s">
        <v>213</v>
      </c>
      <c r="C36" s="17" t="s">
        <v>711</v>
      </c>
      <c r="D36" s="17" t="s">
        <v>826</v>
      </c>
      <c r="E36" s="17" t="s">
        <v>995</v>
      </c>
      <c r="F36" s="105">
        <v>44348</v>
      </c>
      <c r="G36" s="103">
        <v>45992</v>
      </c>
      <c r="H36" s="103">
        <v>46173</v>
      </c>
      <c r="I36" s="89">
        <v>130000</v>
      </c>
      <c r="J36" s="89">
        <v>3731</v>
      </c>
      <c r="K36" s="89">
        <v>3952</v>
      </c>
      <c r="L36" s="89">
        <v>19162.12</v>
      </c>
      <c r="M36" s="89">
        <v>5225</v>
      </c>
      <c r="N36" s="89">
        <f t="shared" si="0"/>
        <v>32070.12</v>
      </c>
      <c r="O36" s="89">
        <f t="shared" si="1"/>
        <v>97929.88</v>
      </c>
      <c r="P36" s="100" t="s">
        <v>201</v>
      </c>
    </row>
    <row r="37" spans="1:16" ht="19.5" customHeight="1" x14ac:dyDescent="0.25">
      <c r="A37" s="102">
        <v>29</v>
      </c>
      <c r="B37" s="2" t="s">
        <v>508</v>
      </c>
      <c r="C37" s="17" t="s">
        <v>1375</v>
      </c>
      <c r="D37" s="17" t="s">
        <v>837</v>
      </c>
      <c r="E37" s="17" t="s">
        <v>995</v>
      </c>
      <c r="F37" s="105">
        <v>44805</v>
      </c>
      <c r="G37" s="103">
        <v>46081</v>
      </c>
      <c r="H37" s="103">
        <v>46266</v>
      </c>
      <c r="I37" s="89">
        <v>150000</v>
      </c>
      <c r="J37" s="89">
        <v>4305</v>
      </c>
      <c r="K37" s="89">
        <v>4560</v>
      </c>
      <c r="L37" s="89">
        <v>22906.73</v>
      </c>
      <c r="M37" s="89">
        <v>3864.56</v>
      </c>
      <c r="N37" s="89">
        <f t="shared" si="0"/>
        <v>35636.29</v>
      </c>
      <c r="O37" s="89">
        <f t="shared" si="1"/>
        <v>114363.70999999999</v>
      </c>
      <c r="P37" s="100" t="s">
        <v>200</v>
      </c>
    </row>
    <row r="38" spans="1:16" ht="19.5" customHeight="1" x14ac:dyDescent="0.25">
      <c r="A38" s="102">
        <v>30</v>
      </c>
      <c r="B38" s="2" t="s">
        <v>521</v>
      </c>
      <c r="C38" s="17" t="s">
        <v>711</v>
      </c>
      <c r="D38" s="17" t="s">
        <v>782</v>
      </c>
      <c r="E38" s="17" t="s">
        <v>995</v>
      </c>
      <c r="F38" s="105">
        <v>44866</v>
      </c>
      <c r="G38" s="103">
        <v>46142</v>
      </c>
      <c r="H38" s="103">
        <v>46327</v>
      </c>
      <c r="I38" s="89">
        <v>150000</v>
      </c>
      <c r="J38" s="89">
        <v>4305</v>
      </c>
      <c r="K38" s="89">
        <v>4560</v>
      </c>
      <c r="L38" s="89">
        <v>23386.67</v>
      </c>
      <c r="M38" s="89">
        <v>13769.97</v>
      </c>
      <c r="N38" s="89">
        <f t="shared" si="0"/>
        <v>46021.64</v>
      </c>
      <c r="O38" s="89">
        <f t="shared" si="1"/>
        <v>103978.36</v>
      </c>
      <c r="P38" s="100" t="s">
        <v>200</v>
      </c>
    </row>
    <row r="39" spans="1:16" ht="19.5" customHeight="1" x14ac:dyDescent="0.25">
      <c r="A39" s="102">
        <v>31</v>
      </c>
      <c r="B39" s="2" t="s">
        <v>220</v>
      </c>
      <c r="C39" s="17" t="s">
        <v>711</v>
      </c>
      <c r="D39" s="17" t="s">
        <v>759</v>
      </c>
      <c r="E39" s="17" t="s">
        <v>995</v>
      </c>
      <c r="F39" s="105">
        <v>44348</v>
      </c>
      <c r="G39" s="103">
        <v>45992</v>
      </c>
      <c r="H39" s="103">
        <v>46173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43211.61</v>
      </c>
      <c r="N39" s="89">
        <f t="shared" si="0"/>
        <v>75463.28</v>
      </c>
      <c r="O39" s="89">
        <f t="shared" si="1"/>
        <v>74536.72</v>
      </c>
      <c r="P39" s="100" t="s">
        <v>200</v>
      </c>
    </row>
    <row r="40" spans="1:16" ht="19.5" customHeight="1" x14ac:dyDescent="0.25">
      <c r="A40" s="102">
        <v>32</v>
      </c>
      <c r="B40" s="2" t="s">
        <v>227</v>
      </c>
      <c r="C40" s="17" t="s">
        <v>972</v>
      </c>
      <c r="D40" s="17" t="s">
        <v>790</v>
      </c>
      <c r="E40" s="17" t="s">
        <v>995</v>
      </c>
      <c r="F40" s="105">
        <v>44348</v>
      </c>
      <c r="G40" s="103">
        <v>45992</v>
      </c>
      <c r="H40" s="103">
        <v>46173</v>
      </c>
      <c r="I40" s="89">
        <v>110000</v>
      </c>
      <c r="J40" s="89">
        <v>3157</v>
      </c>
      <c r="K40" s="89">
        <v>3344</v>
      </c>
      <c r="L40" s="89">
        <v>13977.67</v>
      </c>
      <c r="M40" s="89">
        <v>5244.78</v>
      </c>
      <c r="N40" s="89">
        <f t="shared" si="0"/>
        <v>25723.449999999997</v>
      </c>
      <c r="O40" s="89">
        <f t="shared" si="1"/>
        <v>84276.55</v>
      </c>
      <c r="P40" s="100" t="s">
        <v>201</v>
      </c>
    </row>
    <row r="41" spans="1:16" ht="19.5" customHeight="1" x14ac:dyDescent="0.25">
      <c r="A41" s="102">
        <v>33</v>
      </c>
      <c r="B41" s="2" t="s">
        <v>261</v>
      </c>
      <c r="C41" s="17" t="s">
        <v>838</v>
      </c>
      <c r="D41" s="17" t="s">
        <v>839</v>
      </c>
      <c r="E41" s="17" t="s">
        <v>995</v>
      </c>
      <c r="F41" s="105">
        <v>44348</v>
      </c>
      <c r="G41" s="103">
        <v>45992</v>
      </c>
      <c r="H41" s="103">
        <v>46173</v>
      </c>
      <c r="I41" s="89">
        <v>130000</v>
      </c>
      <c r="J41" s="89">
        <v>3731</v>
      </c>
      <c r="K41" s="89">
        <v>3952</v>
      </c>
      <c r="L41" s="89">
        <v>19162.12</v>
      </c>
      <c r="M41" s="89">
        <v>13025</v>
      </c>
      <c r="N41" s="89">
        <f t="shared" si="0"/>
        <v>39870.119999999995</v>
      </c>
      <c r="O41" s="89">
        <f t="shared" si="1"/>
        <v>90129.88</v>
      </c>
      <c r="P41" s="100" t="s">
        <v>201</v>
      </c>
    </row>
    <row r="42" spans="1:16" ht="19.5" customHeight="1" x14ac:dyDescent="0.25">
      <c r="A42" s="102">
        <v>34</v>
      </c>
      <c r="B42" s="2" t="s">
        <v>289</v>
      </c>
      <c r="C42" s="17" t="s">
        <v>1058</v>
      </c>
      <c r="D42" s="17" t="s">
        <v>1059</v>
      </c>
      <c r="E42" s="17" t="s">
        <v>995</v>
      </c>
      <c r="F42" s="105">
        <v>44348</v>
      </c>
      <c r="G42" s="103">
        <v>45992</v>
      </c>
      <c r="H42" s="103">
        <v>46173</v>
      </c>
      <c r="I42" s="89">
        <v>130000</v>
      </c>
      <c r="J42" s="89">
        <v>3731</v>
      </c>
      <c r="K42" s="89">
        <v>3952</v>
      </c>
      <c r="L42" s="89">
        <v>18682.169999999998</v>
      </c>
      <c r="M42" s="89">
        <v>1944.78</v>
      </c>
      <c r="N42" s="89">
        <f t="shared" si="0"/>
        <v>28309.949999999997</v>
      </c>
      <c r="O42" s="89">
        <f t="shared" si="1"/>
        <v>101690.05</v>
      </c>
      <c r="P42" s="100" t="s">
        <v>201</v>
      </c>
    </row>
    <row r="43" spans="1:16" ht="19.5" customHeight="1" x14ac:dyDescent="0.25">
      <c r="A43" s="102">
        <v>35</v>
      </c>
      <c r="B43" s="2" t="s">
        <v>378</v>
      </c>
      <c r="C43" s="17" t="s">
        <v>1305</v>
      </c>
      <c r="D43" s="17" t="s">
        <v>789</v>
      </c>
      <c r="E43" s="17" t="s">
        <v>995</v>
      </c>
      <c r="F43" s="105">
        <v>44593</v>
      </c>
      <c r="G43" s="103">
        <v>46054</v>
      </c>
      <c r="H43" s="103">
        <v>46234</v>
      </c>
      <c r="I43" s="89">
        <v>135000</v>
      </c>
      <c r="J43" s="89">
        <v>3874.5</v>
      </c>
      <c r="K43" s="89">
        <v>4104</v>
      </c>
      <c r="L43" s="89">
        <v>20338.240000000002</v>
      </c>
      <c r="M43" s="89">
        <v>25</v>
      </c>
      <c r="N43" s="89">
        <f t="shared" si="0"/>
        <v>28341.74</v>
      </c>
      <c r="O43" s="89">
        <f t="shared" si="1"/>
        <v>106658.26</v>
      </c>
      <c r="P43" s="100" t="s">
        <v>200</v>
      </c>
    </row>
    <row r="44" spans="1:16" ht="19.5" customHeight="1" x14ac:dyDescent="0.25">
      <c r="A44" s="102">
        <v>36</v>
      </c>
      <c r="B44" s="104" t="s">
        <v>665</v>
      </c>
      <c r="C44" s="17" t="s">
        <v>1083</v>
      </c>
      <c r="D44" s="17" t="s">
        <v>840</v>
      </c>
      <c r="E44" s="17" t="s">
        <v>995</v>
      </c>
      <c r="F44" s="105">
        <v>45139</v>
      </c>
      <c r="G44" s="103">
        <v>46054</v>
      </c>
      <c r="H44" s="103">
        <v>46234</v>
      </c>
      <c r="I44" s="89">
        <v>135000</v>
      </c>
      <c r="J44" s="89">
        <v>3874.5</v>
      </c>
      <c r="K44" s="89">
        <v>4104</v>
      </c>
      <c r="L44" s="89">
        <v>20338.240000000002</v>
      </c>
      <c r="M44" s="89">
        <v>25</v>
      </c>
      <c r="N44" s="89">
        <f t="shared" si="0"/>
        <v>28341.74</v>
      </c>
      <c r="O44" s="89">
        <f t="shared" si="1"/>
        <v>106658.26</v>
      </c>
      <c r="P44" s="100" t="s">
        <v>200</v>
      </c>
    </row>
    <row r="45" spans="1:16" ht="19.5" customHeight="1" x14ac:dyDescent="0.25">
      <c r="A45" s="102">
        <v>37</v>
      </c>
      <c r="B45" s="2" t="s">
        <v>735</v>
      </c>
      <c r="C45" s="17" t="s">
        <v>1084</v>
      </c>
      <c r="D45" s="17" t="s">
        <v>841</v>
      </c>
      <c r="E45" s="17" t="s">
        <v>995</v>
      </c>
      <c r="F45" s="105">
        <v>45383</v>
      </c>
      <c r="G45" s="103">
        <v>46112</v>
      </c>
      <c r="H45" s="103">
        <v>46295</v>
      </c>
      <c r="I45" s="89">
        <v>135000</v>
      </c>
      <c r="J45" s="89">
        <v>3874.5</v>
      </c>
      <c r="K45" s="89">
        <v>4104</v>
      </c>
      <c r="L45" s="89">
        <v>19858.3</v>
      </c>
      <c r="M45" s="89">
        <v>8630.89</v>
      </c>
      <c r="N45" s="89">
        <f t="shared" si="0"/>
        <v>36467.69</v>
      </c>
      <c r="O45" s="89">
        <f t="shared" si="1"/>
        <v>98532.31</v>
      </c>
      <c r="P45" s="100" t="s">
        <v>200</v>
      </c>
    </row>
    <row r="46" spans="1:16" ht="19.5" customHeight="1" x14ac:dyDescent="0.25">
      <c r="A46" s="102">
        <v>38</v>
      </c>
      <c r="B46" s="2" t="s">
        <v>277</v>
      </c>
      <c r="C46" s="17" t="s">
        <v>842</v>
      </c>
      <c r="D46" s="17" t="s">
        <v>843</v>
      </c>
      <c r="E46" s="17" t="s">
        <v>995</v>
      </c>
      <c r="F46" s="105">
        <v>44378</v>
      </c>
      <c r="G46" s="103">
        <v>46023</v>
      </c>
      <c r="H46" s="103">
        <v>46203</v>
      </c>
      <c r="I46" s="89">
        <v>130000</v>
      </c>
      <c r="J46" s="89">
        <v>3731</v>
      </c>
      <c r="K46" s="89">
        <v>3952</v>
      </c>
      <c r="L46" s="89">
        <v>19162.12</v>
      </c>
      <c r="M46" s="89">
        <v>25</v>
      </c>
      <c r="N46" s="89">
        <f t="shared" si="0"/>
        <v>26870.12</v>
      </c>
      <c r="O46" s="89">
        <f t="shared" si="1"/>
        <v>103129.88</v>
      </c>
      <c r="P46" s="100" t="s">
        <v>200</v>
      </c>
    </row>
    <row r="47" spans="1:16" ht="19.5" customHeight="1" x14ac:dyDescent="0.25">
      <c r="A47" s="102">
        <v>39</v>
      </c>
      <c r="B47" s="2" t="s">
        <v>480</v>
      </c>
      <c r="C47" s="17" t="s">
        <v>844</v>
      </c>
      <c r="D47" s="17" t="s">
        <v>762</v>
      </c>
      <c r="E47" s="17" t="s">
        <v>995</v>
      </c>
      <c r="F47" s="105">
        <v>44697</v>
      </c>
      <c r="G47" s="103">
        <v>45977</v>
      </c>
      <c r="H47" s="103">
        <v>46158</v>
      </c>
      <c r="I47" s="89">
        <v>130000</v>
      </c>
      <c r="J47" s="89">
        <v>3731</v>
      </c>
      <c r="K47" s="89">
        <v>3952</v>
      </c>
      <c r="L47" s="89">
        <v>19162.12</v>
      </c>
      <c r="M47" s="89">
        <v>25</v>
      </c>
      <c r="N47" s="89">
        <f t="shared" si="0"/>
        <v>26870.12</v>
      </c>
      <c r="O47" s="89">
        <f t="shared" si="1"/>
        <v>103129.88</v>
      </c>
      <c r="P47" s="100" t="s">
        <v>201</v>
      </c>
    </row>
    <row r="48" spans="1:16" ht="19.5" customHeight="1" x14ac:dyDescent="0.25">
      <c r="A48" s="102">
        <v>40</v>
      </c>
      <c r="B48" s="2" t="s">
        <v>143</v>
      </c>
      <c r="C48" s="17" t="s">
        <v>845</v>
      </c>
      <c r="D48" s="17" t="s">
        <v>846</v>
      </c>
      <c r="E48" s="17" t="s">
        <v>995</v>
      </c>
      <c r="F48" s="105">
        <v>44075</v>
      </c>
      <c r="G48" s="103">
        <v>46081</v>
      </c>
      <c r="H48" s="103">
        <v>46266</v>
      </c>
      <c r="I48" s="89">
        <v>130000</v>
      </c>
      <c r="J48" s="89">
        <v>3731</v>
      </c>
      <c r="K48" s="89">
        <v>3952</v>
      </c>
      <c r="L48" s="89">
        <v>18202.23</v>
      </c>
      <c r="M48" s="89">
        <v>3964.56</v>
      </c>
      <c r="N48" s="89">
        <f t="shared" si="0"/>
        <v>29849.79</v>
      </c>
      <c r="O48" s="89">
        <f t="shared" si="1"/>
        <v>100150.20999999999</v>
      </c>
      <c r="P48" s="100" t="s">
        <v>200</v>
      </c>
    </row>
    <row r="49" spans="1:16" ht="19.5" customHeight="1" x14ac:dyDescent="0.25">
      <c r="A49" s="102">
        <v>41</v>
      </c>
      <c r="B49" s="2" t="s">
        <v>216</v>
      </c>
      <c r="C49" s="17" t="s">
        <v>847</v>
      </c>
      <c r="D49" s="17" t="s">
        <v>776</v>
      </c>
      <c r="E49" s="17" t="s">
        <v>995</v>
      </c>
      <c r="F49" s="105">
        <v>44348</v>
      </c>
      <c r="G49" s="103">
        <v>45992</v>
      </c>
      <c r="H49" s="103">
        <v>46173</v>
      </c>
      <c r="I49" s="89">
        <v>115000</v>
      </c>
      <c r="J49" s="89">
        <v>3300.5</v>
      </c>
      <c r="K49" s="89">
        <v>3496</v>
      </c>
      <c r="L49" s="89">
        <v>15153.8</v>
      </c>
      <c r="M49" s="89">
        <v>27344.78</v>
      </c>
      <c r="N49" s="89">
        <f t="shared" si="0"/>
        <v>49295.08</v>
      </c>
      <c r="O49" s="89">
        <f t="shared" si="1"/>
        <v>65704.92</v>
      </c>
      <c r="P49" s="100" t="s">
        <v>201</v>
      </c>
    </row>
    <row r="50" spans="1:16" ht="19.5" customHeight="1" x14ac:dyDescent="0.25">
      <c r="A50" s="102">
        <v>42</v>
      </c>
      <c r="B50" s="2" t="s">
        <v>291</v>
      </c>
      <c r="C50" s="17" t="s">
        <v>848</v>
      </c>
      <c r="D50" s="17" t="s">
        <v>787</v>
      </c>
      <c r="E50" s="17" t="s">
        <v>995</v>
      </c>
      <c r="F50" s="105">
        <v>44348</v>
      </c>
      <c r="G50" s="103">
        <v>45992</v>
      </c>
      <c r="H50" s="103">
        <v>46173</v>
      </c>
      <c r="I50" s="89">
        <v>135000</v>
      </c>
      <c r="J50" s="89">
        <v>3874.5</v>
      </c>
      <c r="K50" s="89">
        <v>4104</v>
      </c>
      <c r="L50" s="89">
        <v>18898.41</v>
      </c>
      <c r="M50" s="89">
        <v>18086.14</v>
      </c>
      <c r="N50" s="89">
        <f t="shared" si="0"/>
        <v>44963.05</v>
      </c>
      <c r="O50" s="89">
        <f t="shared" si="1"/>
        <v>90036.95</v>
      </c>
      <c r="P50" s="100" t="s">
        <v>201</v>
      </c>
    </row>
    <row r="51" spans="1:16" ht="19.5" customHeight="1" x14ac:dyDescent="0.25">
      <c r="A51" s="102">
        <v>43</v>
      </c>
      <c r="B51" s="2" t="s">
        <v>160</v>
      </c>
      <c r="C51" s="17" t="s">
        <v>849</v>
      </c>
      <c r="D51" s="17" t="s">
        <v>782</v>
      </c>
      <c r="E51" s="17" t="s">
        <v>995</v>
      </c>
      <c r="F51" s="105">
        <v>44116</v>
      </c>
      <c r="G51" s="103">
        <v>46125</v>
      </c>
      <c r="H51" s="103">
        <v>46308</v>
      </c>
      <c r="I51" s="89">
        <v>100000</v>
      </c>
      <c r="J51" s="89">
        <v>2870</v>
      </c>
      <c r="K51" s="89">
        <v>3040</v>
      </c>
      <c r="L51" s="89">
        <v>12105.37</v>
      </c>
      <c r="M51" s="89">
        <v>25</v>
      </c>
      <c r="N51" s="89">
        <f t="shared" si="0"/>
        <v>18040.370000000003</v>
      </c>
      <c r="O51" s="89">
        <f t="shared" si="1"/>
        <v>81959.63</v>
      </c>
      <c r="P51" s="100" t="s">
        <v>201</v>
      </c>
    </row>
    <row r="52" spans="1:16" ht="19.5" customHeight="1" x14ac:dyDescent="0.25">
      <c r="A52" s="102">
        <v>44</v>
      </c>
      <c r="B52" s="2" t="s">
        <v>813</v>
      </c>
      <c r="C52" s="17" t="s">
        <v>770</v>
      </c>
      <c r="D52" s="17" t="s">
        <v>777</v>
      </c>
      <c r="E52" s="17" t="s">
        <v>995</v>
      </c>
      <c r="F52" s="105">
        <v>45536</v>
      </c>
      <c r="G52" s="103">
        <v>46081</v>
      </c>
      <c r="H52" s="103">
        <v>46266</v>
      </c>
      <c r="I52" s="89">
        <v>145000</v>
      </c>
      <c r="J52" s="89">
        <v>4161.5</v>
      </c>
      <c r="K52" s="89">
        <v>4408</v>
      </c>
      <c r="L52" s="89">
        <v>22690.49</v>
      </c>
      <c r="M52" s="89">
        <v>1179.78</v>
      </c>
      <c r="N52" s="89">
        <f t="shared" si="0"/>
        <v>32439.77</v>
      </c>
      <c r="O52" s="89">
        <f t="shared" si="1"/>
        <v>112560.23</v>
      </c>
      <c r="P52" s="100" t="s">
        <v>201</v>
      </c>
    </row>
    <row r="53" spans="1:16" ht="19.5" customHeight="1" x14ac:dyDescent="0.25">
      <c r="A53" s="102">
        <v>45</v>
      </c>
      <c r="B53" s="2" t="s">
        <v>1068</v>
      </c>
      <c r="C53" s="17" t="s">
        <v>1069</v>
      </c>
      <c r="D53" s="17" t="s">
        <v>1070</v>
      </c>
      <c r="E53" s="17" t="s">
        <v>995</v>
      </c>
      <c r="F53" s="105">
        <v>45748</v>
      </c>
      <c r="G53" s="103">
        <v>46112</v>
      </c>
      <c r="H53" s="103">
        <v>46295</v>
      </c>
      <c r="I53" s="89">
        <v>145000</v>
      </c>
      <c r="J53" s="89">
        <v>4161.5</v>
      </c>
      <c r="K53" s="89">
        <v>4408</v>
      </c>
      <c r="L53" s="89">
        <v>22690.49</v>
      </c>
      <c r="M53" s="89">
        <v>4375</v>
      </c>
      <c r="N53" s="89">
        <f t="shared" si="0"/>
        <v>35634.990000000005</v>
      </c>
      <c r="O53" s="89">
        <f t="shared" si="1"/>
        <v>109365.01</v>
      </c>
      <c r="P53" s="100" t="s">
        <v>201</v>
      </c>
    </row>
    <row r="54" spans="1:16" ht="19.5" customHeight="1" x14ac:dyDescent="0.25">
      <c r="A54" s="102">
        <v>46</v>
      </c>
      <c r="B54" s="2" t="s">
        <v>1073</v>
      </c>
      <c r="C54" s="17" t="s">
        <v>851</v>
      </c>
      <c r="D54" s="17" t="s">
        <v>763</v>
      </c>
      <c r="E54" s="17" t="s">
        <v>995</v>
      </c>
      <c r="F54" s="105">
        <v>45748</v>
      </c>
      <c r="G54" s="103">
        <v>46112</v>
      </c>
      <c r="H54" s="103">
        <v>46295</v>
      </c>
      <c r="I54" s="89">
        <v>135000</v>
      </c>
      <c r="J54" s="89">
        <v>3874.5</v>
      </c>
      <c r="K54" s="89">
        <v>4104</v>
      </c>
      <c r="L54" s="89">
        <v>19858.3</v>
      </c>
      <c r="M54" s="89">
        <v>10847.279999999999</v>
      </c>
      <c r="N54" s="89">
        <f t="shared" si="0"/>
        <v>38684.080000000002</v>
      </c>
      <c r="O54" s="89">
        <f t="shared" si="1"/>
        <v>96315.92</v>
      </c>
      <c r="P54" s="100" t="s">
        <v>201</v>
      </c>
    </row>
    <row r="55" spans="1:16" ht="19.5" customHeight="1" x14ac:dyDescent="0.25">
      <c r="A55" s="102">
        <v>47</v>
      </c>
      <c r="B55" s="2" t="s">
        <v>916</v>
      </c>
      <c r="C55" s="17" t="s">
        <v>917</v>
      </c>
      <c r="D55" s="17" t="s">
        <v>433</v>
      </c>
      <c r="E55" s="17" t="s">
        <v>995</v>
      </c>
      <c r="F55" s="105">
        <v>45536</v>
      </c>
      <c r="G55" s="103">
        <v>46081</v>
      </c>
      <c r="H55" s="103">
        <v>46266</v>
      </c>
      <c r="I55" s="89">
        <v>145000</v>
      </c>
      <c r="J55" s="89">
        <v>4161.5</v>
      </c>
      <c r="K55" s="89">
        <v>4408</v>
      </c>
      <c r="L55" s="89">
        <v>22690.49</v>
      </c>
      <c r="M55" s="89">
        <v>25</v>
      </c>
      <c r="N55" s="89">
        <f t="shared" si="0"/>
        <v>31284.99</v>
      </c>
      <c r="O55" s="89">
        <f t="shared" si="1"/>
        <v>113715.01</v>
      </c>
      <c r="P55" s="100" t="s">
        <v>201</v>
      </c>
    </row>
    <row r="56" spans="1:16" ht="19.5" customHeight="1" x14ac:dyDescent="0.25">
      <c r="A56" s="102">
        <v>48</v>
      </c>
      <c r="B56" s="2" t="s">
        <v>918</v>
      </c>
      <c r="C56" s="17" t="s">
        <v>854</v>
      </c>
      <c r="D56" s="17" t="s">
        <v>780</v>
      </c>
      <c r="E56" s="17" t="s">
        <v>995</v>
      </c>
      <c r="F56" s="105">
        <v>45536</v>
      </c>
      <c r="G56" s="103">
        <v>46081</v>
      </c>
      <c r="H56" s="103">
        <v>46266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25</v>
      </c>
      <c r="N56" s="89">
        <f t="shared" si="0"/>
        <v>31284.99</v>
      </c>
      <c r="O56" s="89">
        <f t="shared" si="1"/>
        <v>113715.01</v>
      </c>
      <c r="P56" s="100" t="s">
        <v>201</v>
      </c>
    </row>
    <row r="57" spans="1:16" ht="19.5" customHeight="1" x14ac:dyDescent="0.25">
      <c r="A57" s="102">
        <v>49</v>
      </c>
      <c r="B57" s="2" t="s">
        <v>658</v>
      </c>
      <c r="C57" s="17" t="s">
        <v>850</v>
      </c>
      <c r="D57" s="17" t="s">
        <v>764</v>
      </c>
      <c r="E57" s="17" t="s">
        <v>995</v>
      </c>
      <c r="F57" s="105">
        <v>45110</v>
      </c>
      <c r="G57" s="103">
        <v>46056</v>
      </c>
      <c r="H57" s="103">
        <v>46206</v>
      </c>
      <c r="I57" s="89">
        <v>135000</v>
      </c>
      <c r="J57" s="89">
        <v>3874.5</v>
      </c>
      <c r="K57" s="89">
        <v>4104</v>
      </c>
      <c r="L57" s="89">
        <v>19858.3</v>
      </c>
      <c r="M57" s="89">
        <v>11109.2</v>
      </c>
      <c r="N57" s="89">
        <f t="shared" si="0"/>
        <v>38946</v>
      </c>
      <c r="O57" s="89">
        <f t="shared" si="1"/>
        <v>96054</v>
      </c>
      <c r="P57" s="100" t="s">
        <v>200</v>
      </c>
    </row>
    <row r="58" spans="1:16" ht="19.5" customHeight="1" x14ac:dyDescent="0.25">
      <c r="A58" s="102">
        <v>50</v>
      </c>
      <c r="B58" s="2" t="s">
        <v>953</v>
      </c>
      <c r="C58" s="17" t="s">
        <v>954</v>
      </c>
      <c r="D58" s="17" t="s">
        <v>109</v>
      </c>
      <c r="E58" s="17" t="s">
        <v>995</v>
      </c>
      <c r="F58" s="105">
        <v>45566</v>
      </c>
      <c r="G58" s="103">
        <v>46112</v>
      </c>
      <c r="H58" s="103">
        <v>46295</v>
      </c>
      <c r="I58" s="89">
        <v>135000</v>
      </c>
      <c r="J58" s="89">
        <v>3874.5</v>
      </c>
      <c r="K58" s="89">
        <v>4104</v>
      </c>
      <c r="L58" s="89">
        <v>20338.240000000002</v>
      </c>
      <c r="M58" s="89">
        <v>25</v>
      </c>
      <c r="N58" s="89">
        <f t="shared" si="0"/>
        <v>28341.74</v>
      </c>
      <c r="O58" s="89">
        <f t="shared" si="1"/>
        <v>106658.26</v>
      </c>
      <c r="P58" s="100" t="s">
        <v>201</v>
      </c>
    </row>
    <row r="59" spans="1:16" ht="19.5" customHeight="1" x14ac:dyDescent="0.25">
      <c r="A59" s="102">
        <v>51</v>
      </c>
      <c r="B59" s="2" t="s">
        <v>1049</v>
      </c>
      <c r="C59" s="17" t="s">
        <v>1050</v>
      </c>
      <c r="D59" s="17" t="s">
        <v>779</v>
      </c>
      <c r="E59" s="17" t="s">
        <v>995</v>
      </c>
      <c r="F59" s="105">
        <v>45717</v>
      </c>
      <c r="G59" s="103">
        <v>46081</v>
      </c>
      <c r="H59" s="103">
        <v>46266</v>
      </c>
      <c r="I59" s="89">
        <v>145000</v>
      </c>
      <c r="J59" s="89">
        <v>4161.5</v>
      </c>
      <c r="K59" s="89">
        <v>4408</v>
      </c>
      <c r="L59" s="89">
        <v>22210.55</v>
      </c>
      <c r="M59" s="89">
        <v>1944.78</v>
      </c>
      <c r="N59" s="89">
        <f t="shared" si="0"/>
        <v>32724.829999999998</v>
      </c>
      <c r="O59" s="89">
        <f t="shared" si="1"/>
        <v>112275.17</v>
      </c>
      <c r="P59" s="100" t="s">
        <v>201</v>
      </c>
    </row>
    <row r="60" spans="1:16" ht="19.5" customHeight="1" x14ac:dyDescent="0.25">
      <c r="A60" s="102">
        <v>52</v>
      </c>
      <c r="B60" s="2" t="s">
        <v>1056</v>
      </c>
      <c r="C60" s="17" t="s">
        <v>771</v>
      </c>
      <c r="D60" s="17" t="s">
        <v>677</v>
      </c>
      <c r="E60" s="17" t="s">
        <v>995</v>
      </c>
      <c r="F60" s="105">
        <v>45717</v>
      </c>
      <c r="G60" s="103">
        <v>46081</v>
      </c>
      <c r="H60" s="103">
        <v>46266</v>
      </c>
      <c r="I60" s="89">
        <v>135000</v>
      </c>
      <c r="J60" s="89">
        <v>3874.5</v>
      </c>
      <c r="K60" s="89">
        <v>4104</v>
      </c>
      <c r="L60" s="89">
        <v>17842.38</v>
      </c>
      <c r="M60" s="89">
        <v>6775</v>
      </c>
      <c r="N60" s="89">
        <f t="shared" si="0"/>
        <v>32595.88</v>
      </c>
      <c r="O60" s="89">
        <f t="shared" si="1"/>
        <v>102404.12</v>
      </c>
      <c r="P60" s="100" t="s">
        <v>201</v>
      </c>
    </row>
    <row r="61" spans="1:16" ht="19.5" customHeight="1" x14ac:dyDescent="0.25">
      <c r="A61" s="102">
        <v>53</v>
      </c>
      <c r="B61" s="2" t="s">
        <v>157</v>
      </c>
      <c r="C61" s="17" t="s">
        <v>975</v>
      </c>
      <c r="D61" s="17" t="s">
        <v>883</v>
      </c>
      <c r="E61" s="17" t="s">
        <v>995</v>
      </c>
      <c r="F61" s="105">
        <v>44109</v>
      </c>
      <c r="G61" s="103">
        <v>46118</v>
      </c>
      <c r="H61" s="103">
        <v>46301</v>
      </c>
      <c r="I61" s="89">
        <v>110000</v>
      </c>
      <c r="J61" s="89">
        <v>3157</v>
      </c>
      <c r="K61" s="89">
        <v>3344</v>
      </c>
      <c r="L61" s="89">
        <v>13497.73</v>
      </c>
      <c r="M61" s="89">
        <v>13302.98</v>
      </c>
      <c r="N61" s="89">
        <f t="shared" si="0"/>
        <v>33301.71</v>
      </c>
      <c r="O61" s="89">
        <f t="shared" si="1"/>
        <v>76698.290000000008</v>
      </c>
      <c r="P61" s="100" t="s">
        <v>200</v>
      </c>
    </row>
    <row r="62" spans="1:16" ht="19.5" customHeight="1" x14ac:dyDescent="0.25">
      <c r="A62" s="102">
        <v>54</v>
      </c>
      <c r="B62" s="2" t="s">
        <v>229</v>
      </c>
      <c r="C62" s="17" t="s">
        <v>853</v>
      </c>
      <c r="D62" s="17" t="s">
        <v>748</v>
      </c>
      <c r="E62" s="17" t="s">
        <v>995</v>
      </c>
      <c r="F62" s="105">
        <v>44378</v>
      </c>
      <c r="G62" s="103">
        <v>46023</v>
      </c>
      <c r="H62" s="103">
        <v>46203</v>
      </c>
      <c r="I62" s="89">
        <v>70000</v>
      </c>
      <c r="J62" s="89">
        <v>2009</v>
      </c>
      <c r="K62" s="89">
        <v>2128</v>
      </c>
      <c r="L62" s="89">
        <v>0</v>
      </c>
      <c r="M62" s="89">
        <v>1944.78</v>
      </c>
      <c r="N62" s="89">
        <f t="shared" si="0"/>
        <v>6081.78</v>
      </c>
      <c r="O62" s="89">
        <f t="shared" si="1"/>
        <v>63918.22</v>
      </c>
      <c r="P62" s="100" t="s">
        <v>200</v>
      </c>
    </row>
    <row r="63" spans="1:16" ht="19.5" customHeight="1" x14ac:dyDescent="0.25">
      <c r="A63" s="102">
        <v>55</v>
      </c>
      <c r="B63" s="2" t="s">
        <v>1013</v>
      </c>
      <c r="C63" s="17" t="s">
        <v>855</v>
      </c>
      <c r="D63" s="17" t="s">
        <v>5</v>
      </c>
      <c r="E63" s="17" t="s">
        <v>995</v>
      </c>
      <c r="F63" s="105">
        <v>45658</v>
      </c>
      <c r="G63" s="103">
        <v>46023</v>
      </c>
      <c r="H63" s="103">
        <v>46203</v>
      </c>
      <c r="I63" s="89">
        <v>145000</v>
      </c>
      <c r="J63" s="89">
        <v>4161.5</v>
      </c>
      <c r="K63" s="89">
        <v>4408</v>
      </c>
      <c r="L63" s="89">
        <v>22690.49</v>
      </c>
      <c r="M63" s="89">
        <v>25</v>
      </c>
      <c r="N63" s="89">
        <f t="shared" si="0"/>
        <v>31284.99</v>
      </c>
      <c r="O63" s="89">
        <f t="shared" si="1"/>
        <v>113715.01</v>
      </c>
      <c r="P63" s="100" t="s">
        <v>200</v>
      </c>
    </row>
    <row r="64" spans="1:16" ht="19.5" customHeight="1" x14ac:dyDescent="0.25">
      <c r="A64" s="102">
        <v>56</v>
      </c>
      <c r="B64" s="2" t="s">
        <v>1014</v>
      </c>
      <c r="C64" s="17" t="s">
        <v>1018</v>
      </c>
      <c r="D64" s="17" t="s">
        <v>784</v>
      </c>
      <c r="E64" s="17" t="s">
        <v>995</v>
      </c>
      <c r="F64" s="105">
        <v>45672</v>
      </c>
      <c r="G64" s="103">
        <v>46038</v>
      </c>
      <c r="H64" s="103">
        <v>46189</v>
      </c>
      <c r="I64" s="89">
        <v>105000</v>
      </c>
      <c r="J64" s="89">
        <v>3013.5</v>
      </c>
      <c r="K64" s="89">
        <v>3192</v>
      </c>
      <c r="L64" s="89">
        <v>13281.49</v>
      </c>
      <c r="M64" s="89">
        <v>25</v>
      </c>
      <c r="N64" s="89">
        <f t="shared" si="0"/>
        <v>19511.989999999998</v>
      </c>
      <c r="O64" s="89">
        <f t="shared" si="1"/>
        <v>85488.010000000009</v>
      </c>
      <c r="P64" s="100" t="s">
        <v>200</v>
      </c>
    </row>
    <row r="65" spans="1:16" ht="19.5" customHeight="1" x14ac:dyDescent="0.25">
      <c r="A65" s="102">
        <v>57</v>
      </c>
      <c r="B65" s="2" t="s">
        <v>1022</v>
      </c>
      <c r="C65" s="17" t="s">
        <v>1023</v>
      </c>
      <c r="D65" s="17" t="s">
        <v>795</v>
      </c>
      <c r="E65" s="17" t="s">
        <v>995</v>
      </c>
      <c r="F65" s="105">
        <v>45627</v>
      </c>
      <c r="G65" s="103">
        <v>45992</v>
      </c>
      <c r="H65" s="103">
        <v>46172</v>
      </c>
      <c r="I65" s="89">
        <v>115000</v>
      </c>
      <c r="J65" s="89">
        <v>3300.5</v>
      </c>
      <c r="K65" s="89">
        <v>3496</v>
      </c>
      <c r="L65" s="89">
        <v>15633.74</v>
      </c>
      <c r="M65" s="89">
        <v>3675</v>
      </c>
      <c r="N65" s="89">
        <f t="shared" si="0"/>
        <v>26105.239999999998</v>
      </c>
      <c r="O65" s="89">
        <f t="shared" si="1"/>
        <v>88894.760000000009</v>
      </c>
      <c r="P65" s="100" t="s">
        <v>201</v>
      </c>
    </row>
    <row r="66" spans="1:16" ht="19.5" customHeight="1" x14ac:dyDescent="0.25">
      <c r="A66" s="102">
        <v>58</v>
      </c>
      <c r="B66" s="2" t="s">
        <v>186</v>
      </c>
      <c r="C66" s="17" t="s">
        <v>1061</v>
      </c>
      <c r="D66" s="17" t="s">
        <v>1062</v>
      </c>
      <c r="E66" s="17" t="s">
        <v>995</v>
      </c>
      <c r="F66" s="105">
        <v>44222</v>
      </c>
      <c r="G66" s="103">
        <v>46049</v>
      </c>
      <c r="H66" s="103">
        <v>46200</v>
      </c>
      <c r="I66" s="89">
        <v>135000</v>
      </c>
      <c r="J66" s="89">
        <v>3874.5</v>
      </c>
      <c r="K66" s="89">
        <v>4104</v>
      </c>
      <c r="L66" s="89">
        <v>20338.240000000002</v>
      </c>
      <c r="M66" s="89">
        <v>4075</v>
      </c>
      <c r="N66" s="89">
        <f t="shared" si="0"/>
        <v>32391.74</v>
      </c>
      <c r="O66" s="89">
        <f t="shared" si="1"/>
        <v>102608.26</v>
      </c>
      <c r="P66" s="100" t="s">
        <v>200</v>
      </c>
    </row>
    <row r="67" spans="1:16" ht="19.5" customHeight="1" x14ac:dyDescent="0.25">
      <c r="A67" s="102">
        <v>59</v>
      </c>
      <c r="B67" s="2" t="s">
        <v>745</v>
      </c>
      <c r="C67" s="17" t="s">
        <v>1063</v>
      </c>
      <c r="D67" s="17" t="s">
        <v>1064</v>
      </c>
      <c r="E67" s="17" t="s">
        <v>995</v>
      </c>
      <c r="F67" s="105">
        <v>44348</v>
      </c>
      <c r="G67" s="103">
        <v>45992</v>
      </c>
      <c r="H67" s="103">
        <v>46173</v>
      </c>
      <c r="I67" s="89">
        <v>145000</v>
      </c>
      <c r="J67" s="89">
        <v>4161.5</v>
      </c>
      <c r="K67" s="89">
        <v>4408</v>
      </c>
      <c r="L67" s="89">
        <v>22690.49</v>
      </c>
      <c r="M67" s="89">
        <v>25</v>
      </c>
      <c r="N67" s="89">
        <f t="shared" si="0"/>
        <v>31284.99</v>
      </c>
      <c r="O67" s="89">
        <f t="shared" si="1"/>
        <v>113715.01</v>
      </c>
      <c r="P67" s="100" t="s">
        <v>200</v>
      </c>
    </row>
    <row r="68" spans="1:16" ht="19.5" customHeight="1" x14ac:dyDescent="0.25">
      <c r="A68" s="102">
        <v>60</v>
      </c>
      <c r="B68" s="2" t="s">
        <v>252</v>
      </c>
      <c r="C68" s="17" t="s">
        <v>999</v>
      </c>
      <c r="D68" s="17" t="s">
        <v>786</v>
      </c>
      <c r="E68" s="17" t="s">
        <v>995</v>
      </c>
      <c r="F68" s="105">
        <v>44348</v>
      </c>
      <c r="G68" s="103">
        <v>45992</v>
      </c>
      <c r="H68" s="103">
        <v>46173</v>
      </c>
      <c r="I68" s="89">
        <v>110000</v>
      </c>
      <c r="J68" s="89">
        <v>3157</v>
      </c>
      <c r="K68" s="89">
        <v>3344</v>
      </c>
      <c r="L68" s="89">
        <v>14457.62</v>
      </c>
      <c r="M68" s="89">
        <v>20677.080000000002</v>
      </c>
      <c r="N68" s="89">
        <f t="shared" si="0"/>
        <v>41635.700000000004</v>
      </c>
      <c r="O68" s="89">
        <f t="shared" si="1"/>
        <v>68364.299999999988</v>
      </c>
      <c r="P68" s="100" t="s">
        <v>200</v>
      </c>
    </row>
    <row r="69" spans="1:16" ht="19.5" customHeight="1" x14ac:dyDescent="0.25">
      <c r="A69" s="102">
        <v>61</v>
      </c>
      <c r="B69" s="2" t="s">
        <v>158</v>
      </c>
      <c r="C69" s="17" t="s">
        <v>1236</v>
      </c>
      <c r="D69" s="17" t="s">
        <v>788</v>
      </c>
      <c r="E69" s="17" t="s">
        <v>995</v>
      </c>
      <c r="F69" s="105">
        <v>44109</v>
      </c>
      <c r="G69" s="103">
        <v>46118</v>
      </c>
      <c r="H69" s="103">
        <v>46301</v>
      </c>
      <c r="I69" s="89">
        <v>135000</v>
      </c>
      <c r="J69" s="89">
        <v>3874.5</v>
      </c>
      <c r="K69" s="89">
        <v>4104</v>
      </c>
      <c r="L69" s="89">
        <v>19858.3</v>
      </c>
      <c r="M69" s="89">
        <v>1944.78</v>
      </c>
      <c r="N69" s="89">
        <f t="shared" si="0"/>
        <v>29781.579999999998</v>
      </c>
      <c r="O69" s="89">
        <f t="shared" si="1"/>
        <v>105218.42</v>
      </c>
      <c r="P69" s="100" t="s">
        <v>201</v>
      </c>
    </row>
    <row r="70" spans="1:16" ht="19.5" customHeight="1" x14ac:dyDescent="0.25">
      <c r="A70" s="102">
        <v>62</v>
      </c>
      <c r="B70" s="2" t="s">
        <v>522</v>
      </c>
      <c r="C70" s="17" t="s">
        <v>1243</v>
      </c>
      <c r="D70" s="17" t="s">
        <v>1245</v>
      </c>
      <c r="E70" s="17" t="s">
        <v>995</v>
      </c>
      <c r="F70" s="105">
        <v>44835</v>
      </c>
      <c r="G70" s="103">
        <v>46112</v>
      </c>
      <c r="H70" s="103">
        <v>46295</v>
      </c>
      <c r="I70" s="89">
        <v>150000</v>
      </c>
      <c r="J70" s="89">
        <v>4305</v>
      </c>
      <c r="K70" s="89">
        <v>4560</v>
      </c>
      <c r="L70" s="89">
        <v>23866.62</v>
      </c>
      <c r="M70" s="89">
        <v>25</v>
      </c>
      <c r="N70" s="89">
        <f t="shared" si="0"/>
        <v>32756.62</v>
      </c>
      <c r="O70" s="89">
        <f t="shared" si="1"/>
        <v>117243.38</v>
      </c>
      <c r="P70" s="100" t="s">
        <v>201</v>
      </c>
    </row>
    <row r="71" spans="1:16" ht="19.5" customHeight="1" x14ac:dyDescent="0.25">
      <c r="A71" s="102">
        <v>63</v>
      </c>
      <c r="B71" s="2" t="s">
        <v>1132</v>
      </c>
      <c r="C71" s="17" t="s">
        <v>1135</v>
      </c>
      <c r="D71" s="17" t="s">
        <v>1136</v>
      </c>
      <c r="E71" s="17" t="s">
        <v>995</v>
      </c>
      <c r="F71" s="105">
        <v>45809</v>
      </c>
      <c r="G71" s="103">
        <v>46112</v>
      </c>
      <c r="H71" s="103">
        <v>46295</v>
      </c>
      <c r="I71" s="89">
        <v>135000</v>
      </c>
      <c r="J71" s="89">
        <v>3874.5</v>
      </c>
      <c r="K71" s="89">
        <v>4104</v>
      </c>
      <c r="L71" s="89">
        <v>20338.240000000002</v>
      </c>
      <c r="M71" s="89">
        <v>13932.43</v>
      </c>
      <c r="N71" s="89">
        <f t="shared" si="0"/>
        <v>42249.17</v>
      </c>
      <c r="O71" s="89">
        <f t="shared" si="1"/>
        <v>92750.83</v>
      </c>
      <c r="P71" s="100" t="s">
        <v>200</v>
      </c>
    </row>
    <row r="72" spans="1:16" ht="19.5" customHeight="1" x14ac:dyDescent="0.25">
      <c r="A72" s="102">
        <v>64</v>
      </c>
      <c r="B72" s="2" t="s">
        <v>1131</v>
      </c>
      <c r="C72" s="17" t="s">
        <v>1134</v>
      </c>
      <c r="D72" s="17" t="s">
        <v>793</v>
      </c>
      <c r="E72" s="17" t="s">
        <v>995</v>
      </c>
      <c r="F72" s="105">
        <v>45809</v>
      </c>
      <c r="G72" s="103">
        <v>46112</v>
      </c>
      <c r="H72" s="103">
        <v>46295</v>
      </c>
      <c r="I72" s="89">
        <v>135000</v>
      </c>
      <c r="J72" s="89">
        <v>3874.5</v>
      </c>
      <c r="K72" s="89">
        <v>4104</v>
      </c>
      <c r="L72" s="89">
        <v>20338.240000000002</v>
      </c>
      <c r="M72" s="89">
        <v>12005.529999999999</v>
      </c>
      <c r="N72" s="89">
        <f t="shared" si="0"/>
        <v>40322.270000000004</v>
      </c>
      <c r="O72" s="89">
        <f t="shared" si="1"/>
        <v>94677.73</v>
      </c>
      <c r="P72" s="100" t="s">
        <v>200</v>
      </c>
    </row>
    <row r="73" spans="1:16" ht="19.5" customHeight="1" x14ac:dyDescent="0.25">
      <c r="A73" s="102">
        <v>65</v>
      </c>
      <c r="B73" s="2" t="s">
        <v>1241</v>
      </c>
      <c r="C73" s="17" t="s">
        <v>1243</v>
      </c>
      <c r="D73" s="17" t="s">
        <v>1245</v>
      </c>
      <c r="E73" s="17" t="s">
        <v>995</v>
      </c>
      <c r="F73" s="105" t="s">
        <v>1310</v>
      </c>
      <c r="G73" s="105" t="s">
        <v>1310</v>
      </c>
      <c r="H73" s="103">
        <v>46234</v>
      </c>
      <c r="I73" s="89">
        <v>150000</v>
      </c>
      <c r="J73" s="89">
        <v>4305</v>
      </c>
      <c r="K73" s="89">
        <v>4560</v>
      </c>
      <c r="L73" s="89">
        <v>23866.62</v>
      </c>
      <c r="M73" s="89">
        <v>25</v>
      </c>
      <c r="N73" s="89">
        <f t="shared" si="0"/>
        <v>32756.62</v>
      </c>
      <c r="O73" s="89">
        <f t="shared" si="1"/>
        <v>117243.38</v>
      </c>
      <c r="P73" s="100" t="s">
        <v>201</v>
      </c>
    </row>
    <row r="74" spans="1:16" ht="19.5" customHeight="1" x14ac:dyDescent="0.25">
      <c r="A74" s="102">
        <v>66</v>
      </c>
      <c r="B74" s="2" t="s">
        <v>1312</v>
      </c>
      <c r="C74" s="17" t="s">
        <v>1140</v>
      </c>
      <c r="D74" s="17" t="s">
        <v>747</v>
      </c>
      <c r="E74" s="17" t="s">
        <v>995</v>
      </c>
      <c r="F74" s="105">
        <v>46096</v>
      </c>
      <c r="G74" s="105">
        <v>46096</v>
      </c>
      <c r="H74" s="105">
        <v>46280</v>
      </c>
      <c r="I74" s="89">
        <v>135000</v>
      </c>
      <c r="J74" s="89">
        <v>3874.5</v>
      </c>
      <c r="K74" s="89">
        <v>4104</v>
      </c>
      <c r="L74" s="89">
        <v>20338.240000000002</v>
      </c>
      <c r="M74" s="89">
        <v>5525</v>
      </c>
      <c r="N74" s="89">
        <f t="shared" ref="N74:N137" si="2">+J74+K74+L74+M74</f>
        <v>33841.740000000005</v>
      </c>
      <c r="O74" s="89">
        <f t="shared" ref="O74:O137" si="3">+I74-N74</f>
        <v>101158.26</v>
      </c>
      <c r="P74" s="100" t="s">
        <v>201</v>
      </c>
    </row>
    <row r="75" spans="1:16" ht="19.5" customHeight="1" x14ac:dyDescent="0.25">
      <c r="A75" s="102">
        <v>67</v>
      </c>
      <c r="B75" s="2" t="s">
        <v>1313</v>
      </c>
      <c r="C75" s="17" t="s">
        <v>1018</v>
      </c>
      <c r="D75" s="17" t="s">
        <v>784</v>
      </c>
      <c r="E75" s="17" t="s">
        <v>995</v>
      </c>
      <c r="F75" s="105">
        <v>46082</v>
      </c>
      <c r="G75" s="105">
        <v>46082</v>
      </c>
      <c r="H75" s="105">
        <v>46265</v>
      </c>
      <c r="I75" s="89">
        <v>105000</v>
      </c>
      <c r="J75" s="89">
        <v>3013.5</v>
      </c>
      <c r="K75" s="89">
        <v>3192</v>
      </c>
      <c r="L75" s="89">
        <v>13281.49</v>
      </c>
      <c r="M75" s="89">
        <v>4225</v>
      </c>
      <c r="N75" s="89">
        <f t="shared" si="2"/>
        <v>23711.989999999998</v>
      </c>
      <c r="O75" s="89">
        <f t="shared" si="3"/>
        <v>81288.010000000009</v>
      </c>
      <c r="P75" s="100" t="s">
        <v>200</v>
      </c>
    </row>
    <row r="76" spans="1:16" ht="19.5" customHeight="1" x14ac:dyDescent="0.25">
      <c r="A76" s="102">
        <v>68</v>
      </c>
      <c r="B76" s="2" t="s">
        <v>1314</v>
      </c>
      <c r="C76" s="17" t="s">
        <v>1315</v>
      </c>
      <c r="D76" s="17" t="s">
        <v>748</v>
      </c>
      <c r="E76" s="17" t="s">
        <v>995</v>
      </c>
      <c r="F76" s="105">
        <v>46082</v>
      </c>
      <c r="G76" s="105">
        <v>46082</v>
      </c>
      <c r="H76" s="105">
        <v>46265</v>
      </c>
      <c r="I76" s="89">
        <v>145000</v>
      </c>
      <c r="J76" s="89">
        <v>4161.5</v>
      </c>
      <c r="K76" s="89">
        <v>4408</v>
      </c>
      <c r="L76" s="89">
        <v>22210.55</v>
      </c>
      <c r="M76" s="89">
        <v>12094.78</v>
      </c>
      <c r="N76" s="89">
        <f t="shared" si="2"/>
        <v>42874.83</v>
      </c>
      <c r="O76" s="89">
        <f t="shared" si="3"/>
        <v>102125.17</v>
      </c>
      <c r="P76" s="100" t="s">
        <v>200</v>
      </c>
    </row>
    <row r="77" spans="1:16" ht="19.5" customHeight="1" x14ac:dyDescent="0.25">
      <c r="A77" s="102">
        <v>69</v>
      </c>
      <c r="B77" s="2" t="s">
        <v>1220</v>
      </c>
      <c r="C77" s="17" t="s">
        <v>1319</v>
      </c>
      <c r="D77" s="17" t="s">
        <v>761</v>
      </c>
      <c r="E77" s="17" t="s">
        <v>995</v>
      </c>
      <c r="F77" s="105">
        <v>45839</v>
      </c>
      <c r="G77" s="103">
        <v>46023</v>
      </c>
      <c r="H77" s="103">
        <v>46203</v>
      </c>
      <c r="I77" s="89">
        <v>135000</v>
      </c>
      <c r="J77" s="89">
        <v>3874.5</v>
      </c>
      <c r="K77" s="89">
        <v>4104</v>
      </c>
      <c r="L77" s="89">
        <v>20338.240000000002</v>
      </c>
      <c r="M77" s="89">
        <v>25</v>
      </c>
      <c r="N77" s="89">
        <f t="shared" si="2"/>
        <v>28341.74</v>
      </c>
      <c r="O77" s="89">
        <f t="shared" si="3"/>
        <v>106658.26</v>
      </c>
      <c r="P77" s="100" t="s">
        <v>201</v>
      </c>
    </row>
    <row r="78" spans="1:16" ht="19.5" customHeight="1" x14ac:dyDescent="0.25">
      <c r="A78" s="102">
        <v>70</v>
      </c>
      <c r="B78" s="2" t="s">
        <v>1343</v>
      </c>
      <c r="C78" s="17" t="s">
        <v>1346</v>
      </c>
      <c r="D78" s="17" t="s">
        <v>852</v>
      </c>
      <c r="E78" s="17" t="s">
        <v>995</v>
      </c>
      <c r="F78" s="105">
        <v>46113</v>
      </c>
      <c r="G78" s="105">
        <v>46113</v>
      </c>
      <c r="H78" s="103">
        <v>46295</v>
      </c>
      <c r="I78" s="89">
        <v>145000</v>
      </c>
      <c r="J78" s="89">
        <v>4161.5</v>
      </c>
      <c r="K78" s="89">
        <v>4408</v>
      </c>
      <c r="L78" s="89">
        <v>22210.55</v>
      </c>
      <c r="M78" s="89">
        <v>1944.78</v>
      </c>
      <c r="N78" s="89">
        <f t="shared" si="2"/>
        <v>32724.829999999998</v>
      </c>
      <c r="O78" s="89">
        <f t="shared" si="3"/>
        <v>112275.17</v>
      </c>
      <c r="P78" s="37" t="s">
        <v>201</v>
      </c>
    </row>
    <row r="79" spans="1:16" ht="19.5" customHeight="1" x14ac:dyDescent="0.25">
      <c r="A79" s="102">
        <v>71</v>
      </c>
      <c r="B79" s="2" t="s">
        <v>1344</v>
      </c>
      <c r="C79" s="17" t="s">
        <v>1347</v>
      </c>
      <c r="D79" s="17" t="s">
        <v>1350</v>
      </c>
      <c r="E79" s="17" t="s">
        <v>995</v>
      </c>
      <c r="F79" s="105">
        <v>46113</v>
      </c>
      <c r="G79" s="105">
        <v>46113</v>
      </c>
      <c r="H79" s="103">
        <v>46295</v>
      </c>
      <c r="I79" s="89">
        <v>135000</v>
      </c>
      <c r="J79" s="89">
        <v>3874.5</v>
      </c>
      <c r="K79" s="89">
        <v>4104</v>
      </c>
      <c r="L79" s="89">
        <v>20338.240000000002</v>
      </c>
      <c r="M79" s="89">
        <v>4275</v>
      </c>
      <c r="N79" s="89">
        <f t="shared" si="2"/>
        <v>32591.74</v>
      </c>
      <c r="O79" s="89">
        <f t="shared" si="3"/>
        <v>102408.26</v>
      </c>
      <c r="P79" s="37" t="s">
        <v>200</v>
      </c>
    </row>
    <row r="80" spans="1:16" ht="19.5" customHeight="1" x14ac:dyDescent="0.25">
      <c r="A80" s="102">
        <v>72</v>
      </c>
      <c r="B80" s="2" t="s">
        <v>1335</v>
      </c>
      <c r="C80" s="17" t="s">
        <v>1336</v>
      </c>
      <c r="D80" s="17" t="s">
        <v>1337</v>
      </c>
      <c r="E80" s="17" t="s">
        <v>995</v>
      </c>
      <c r="F80" s="105">
        <v>46113</v>
      </c>
      <c r="G80" s="105">
        <v>46113</v>
      </c>
      <c r="H80" s="103">
        <v>46295</v>
      </c>
      <c r="I80" s="89">
        <v>135000</v>
      </c>
      <c r="J80" s="89">
        <v>3874.5</v>
      </c>
      <c r="K80" s="89">
        <v>4104</v>
      </c>
      <c r="L80" s="89">
        <v>20338.240000000002</v>
      </c>
      <c r="M80" s="89">
        <v>13725</v>
      </c>
      <c r="N80" s="89">
        <f t="shared" si="2"/>
        <v>42041.740000000005</v>
      </c>
      <c r="O80" s="89">
        <f t="shared" si="3"/>
        <v>92958.26</v>
      </c>
      <c r="P80" s="37" t="s">
        <v>200</v>
      </c>
    </row>
    <row r="81" spans="1:16" ht="19.5" customHeight="1" x14ac:dyDescent="0.25">
      <c r="A81" s="102">
        <v>73</v>
      </c>
      <c r="B81" s="2" t="s">
        <v>155</v>
      </c>
      <c r="C81" s="17" t="s">
        <v>1348</v>
      </c>
      <c r="D81" s="17" t="s">
        <v>1351</v>
      </c>
      <c r="E81" s="17" t="s">
        <v>995</v>
      </c>
      <c r="F81" s="105">
        <v>44126</v>
      </c>
      <c r="G81" s="103">
        <v>46135</v>
      </c>
      <c r="H81" s="103">
        <v>46318</v>
      </c>
      <c r="I81" s="89">
        <v>135000</v>
      </c>
      <c r="J81" s="89">
        <v>3874.5</v>
      </c>
      <c r="K81" s="89">
        <v>4104</v>
      </c>
      <c r="L81" s="89">
        <v>20338.240000000002</v>
      </c>
      <c r="M81" s="89">
        <v>25</v>
      </c>
      <c r="N81" s="89">
        <f t="shared" si="2"/>
        <v>28341.74</v>
      </c>
      <c r="O81" s="89">
        <f t="shared" si="3"/>
        <v>106658.26</v>
      </c>
      <c r="P81" s="37" t="s">
        <v>200</v>
      </c>
    </row>
    <row r="82" spans="1:16" ht="19.5" customHeight="1" x14ac:dyDescent="0.25">
      <c r="A82" s="102">
        <v>74</v>
      </c>
      <c r="B82" s="2" t="s">
        <v>930</v>
      </c>
      <c r="C82" s="17" t="s">
        <v>1063</v>
      </c>
      <c r="D82" s="17" t="s">
        <v>1233</v>
      </c>
      <c r="E82" s="17" t="s">
        <v>995</v>
      </c>
      <c r="F82" s="105">
        <v>45992</v>
      </c>
      <c r="G82" s="103">
        <v>45992</v>
      </c>
      <c r="H82" s="103">
        <v>46173</v>
      </c>
      <c r="I82" s="89">
        <v>135000</v>
      </c>
      <c r="J82" s="89">
        <v>3874.5</v>
      </c>
      <c r="K82" s="89">
        <v>4104</v>
      </c>
      <c r="L82" s="89">
        <v>20338.240000000002</v>
      </c>
      <c r="M82" s="89">
        <v>6775</v>
      </c>
      <c r="N82" s="89">
        <f t="shared" si="2"/>
        <v>35091.740000000005</v>
      </c>
      <c r="O82" s="89">
        <f t="shared" si="3"/>
        <v>99908.26</v>
      </c>
      <c r="P82" s="37" t="s">
        <v>201</v>
      </c>
    </row>
    <row r="83" spans="1:16" ht="19.5" customHeight="1" x14ac:dyDescent="0.25">
      <c r="A83" s="102">
        <v>75</v>
      </c>
      <c r="B83" s="2" t="s">
        <v>144</v>
      </c>
      <c r="C83" s="17" t="s">
        <v>1309</v>
      </c>
      <c r="D83" s="17" t="s">
        <v>791</v>
      </c>
      <c r="E83" s="17" t="s">
        <v>995</v>
      </c>
      <c r="F83" s="105">
        <v>44348</v>
      </c>
      <c r="G83" s="103">
        <v>45992</v>
      </c>
      <c r="H83" s="103">
        <v>46173</v>
      </c>
      <c r="I83" s="89">
        <v>135000</v>
      </c>
      <c r="J83" s="89">
        <v>3874.5</v>
      </c>
      <c r="K83" s="89">
        <v>4104</v>
      </c>
      <c r="L83" s="89">
        <v>20338.240000000002</v>
      </c>
      <c r="M83" s="89">
        <v>25</v>
      </c>
      <c r="N83" s="89">
        <f t="shared" si="2"/>
        <v>28341.74</v>
      </c>
      <c r="O83" s="89">
        <f t="shared" si="3"/>
        <v>106658.26</v>
      </c>
      <c r="P83" s="37" t="s">
        <v>200</v>
      </c>
    </row>
    <row r="84" spans="1:16" ht="19.5" customHeight="1" x14ac:dyDescent="0.25">
      <c r="A84" s="102">
        <v>76</v>
      </c>
      <c r="B84" s="2" t="s">
        <v>280</v>
      </c>
      <c r="C84" s="17" t="s">
        <v>1349</v>
      </c>
      <c r="D84" s="17" t="s">
        <v>114</v>
      </c>
      <c r="E84" s="17" t="s">
        <v>995</v>
      </c>
      <c r="F84" s="105">
        <v>45809</v>
      </c>
      <c r="G84" s="103">
        <v>45992</v>
      </c>
      <c r="H84" s="103">
        <v>46172</v>
      </c>
      <c r="I84" s="89">
        <v>135000</v>
      </c>
      <c r="J84" s="89">
        <v>3874.5</v>
      </c>
      <c r="K84" s="89">
        <v>4104</v>
      </c>
      <c r="L84" s="89">
        <v>19713.21</v>
      </c>
      <c r="M84" s="89">
        <v>15970.92</v>
      </c>
      <c r="N84" s="89">
        <f t="shared" si="2"/>
        <v>43662.63</v>
      </c>
      <c r="O84" s="89">
        <f t="shared" si="3"/>
        <v>91337.37</v>
      </c>
      <c r="P84" s="37" t="s">
        <v>200</v>
      </c>
    </row>
    <row r="85" spans="1:16" ht="19.5" customHeight="1" x14ac:dyDescent="0.25">
      <c r="A85" s="102">
        <v>115</v>
      </c>
      <c r="B85" s="2" t="s">
        <v>1228</v>
      </c>
      <c r="C85" s="17" t="s">
        <v>1376</v>
      </c>
      <c r="D85" s="17" t="s">
        <v>785</v>
      </c>
      <c r="E85" s="17" t="s">
        <v>995</v>
      </c>
      <c r="F85" s="105">
        <v>45870</v>
      </c>
      <c r="G85" s="103">
        <v>46054</v>
      </c>
      <c r="H85" s="103">
        <v>46234</v>
      </c>
      <c r="I85" s="89">
        <v>145000</v>
      </c>
      <c r="J85" s="89">
        <v>4161.5</v>
      </c>
      <c r="K85" s="89">
        <v>4408</v>
      </c>
      <c r="L85" s="89">
        <v>22690.49</v>
      </c>
      <c r="M85" s="89">
        <v>4625</v>
      </c>
      <c r="N85" s="89">
        <f t="shared" si="2"/>
        <v>35884.990000000005</v>
      </c>
      <c r="O85" s="89">
        <f t="shared" si="3"/>
        <v>109115.01</v>
      </c>
      <c r="P85" s="37" t="s">
        <v>201</v>
      </c>
    </row>
    <row r="86" spans="1:16" ht="19.5" customHeight="1" x14ac:dyDescent="0.25">
      <c r="A86" s="102">
        <v>77</v>
      </c>
      <c r="B86" s="2" t="s">
        <v>292</v>
      </c>
      <c r="C86" s="17" t="s">
        <v>716</v>
      </c>
      <c r="D86" s="17" t="s">
        <v>1398</v>
      </c>
      <c r="E86" s="17" t="s">
        <v>995</v>
      </c>
      <c r="F86" s="105">
        <v>44348</v>
      </c>
      <c r="G86" s="103">
        <v>45992</v>
      </c>
      <c r="H86" s="103">
        <v>46173</v>
      </c>
      <c r="I86" s="89">
        <v>150000</v>
      </c>
      <c r="J86" s="89">
        <v>4305</v>
      </c>
      <c r="K86" s="89">
        <v>4560</v>
      </c>
      <c r="L86" s="89">
        <v>23866.62</v>
      </c>
      <c r="M86" s="89">
        <v>27067</v>
      </c>
      <c r="N86" s="89">
        <f t="shared" si="2"/>
        <v>59798.619999999995</v>
      </c>
      <c r="O86" s="89">
        <f t="shared" si="3"/>
        <v>90201.38</v>
      </c>
      <c r="P86" s="37" t="s">
        <v>200</v>
      </c>
    </row>
    <row r="87" spans="1:16" ht="19.5" customHeight="1" x14ac:dyDescent="0.25">
      <c r="A87" s="102">
        <v>78</v>
      </c>
      <c r="B87" s="2" t="s">
        <v>221</v>
      </c>
      <c r="C87" s="17" t="s">
        <v>716</v>
      </c>
      <c r="D87" s="17" t="s">
        <v>1398</v>
      </c>
      <c r="E87" s="17" t="s">
        <v>995</v>
      </c>
      <c r="F87" s="105">
        <v>44348</v>
      </c>
      <c r="G87" s="103">
        <v>45992</v>
      </c>
      <c r="H87" s="103">
        <v>46173</v>
      </c>
      <c r="I87" s="89">
        <v>110000</v>
      </c>
      <c r="J87" s="89">
        <v>3157</v>
      </c>
      <c r="K87" s="89">
        <v>3344</v>
      </c>
      <c r="L87" s="89">
        <v>14457.62</v>
      </c>
      <c r="M87" s="89">
        <v>25799.27</v>
      </c>
      <c r="N87" s="89">
        <f t="shared" si="2"/>
        <v>46757.89</v>
      </c>
      <c r="O87" s="89">
        <f t="shared" si="3"/>
        <v>63242.11</v>
      </c>
      <c r="P87" s="37" t="s">
        <v>200</v>
      </c>
    </row>
    <row r="88" spans="1:16" ht="19.5" customHeight="1" x14ac:dyDescent="0.25">
      <c r="A88" s="102">
        <v>79</v>
      </c>
      <c r="B88" s="2" t="s">
        <v>956</v>
      </c>
      <c r="C88" s="17" t="s">
        <v>26</v>
      </c>
      <c r="D88" s="17" t="s">
        <v>756</v>
      </c>
      <c r="E88" s="17" t="s">
        <v>995</v>
      </c>
      <c r="F88" s="105">
        <v>45566</v>
      </c>
      <c r="G88" s="103">
        <v>46112</v>
      </c>
      <c r="H88" s="103">
        <v>46295</v>
      </c>
      <c r="I88" s="89">
        <v>100000</v>
      </c>
      <c r="J88" s="89">
        <v>2870</v>
      </c>
      <c r="K88" s="89">
        <v>3040</v>
      </c>
      <c r="L88" s="89">
        <v>12105.37</v>
      </c>
      <c r="M88" s="89">
        <v>25</v>
      </c>
      <c r="N88" s="89">
        <f t="shared" si="2"/>
        <v>18040.370000000003</v>
      </c>
      <c r="O88" s="89">
        <f t="shared" si="3"/>
        <v>81959.63</v>
      </c>
      <c r="P88" s="37" t="s">
        <v>200</v>
      </c>
    </row>
    <row r="89" spans="1:16" ht="19.5" customHeight="1" x14ac:dyDescent="0.25">
      <c r="A89" s="102">
        <v>80</v>
      </c>
      <c r="B89" s="2" t="s">
        <v>352</v>
      </c>
      <c r="C89" s="17" t="s">
        <v>26</v>
      </c>
      <c r="D89" s="17" t="s">
        <v>748</v>
      </c>
      <c r="E89" s="17" t="s">
        <v>995</v>
      </c>
      <c r="F89" s="105">
        <v>44378</v>
      </c>
      <c r="G89" s="103">
        <v>46023</v>
      </c>
      <c r="H89" s="103">
        <v>46203</v>
      </c>
      <c r="I89" s="89">
        <v>90000</v>
      </c>
      <c r="J89" s="89">
        <v>2583</v>
      </c>
      <c r="K89" s="89">
        <v>2736</v>
      </c>
      <c r="L89" s="89">
        <v>9753.1200000000008</v>
      </c>
      <c r="M89" s="89">
        <v>25</v>
      </c>
      <c r="N89" s="89">
        <f t="shared" si="2"/>
        <v>15097.12</v>
      </c>
      <c r="O89" s="89">
        <f t="shared" si="3"/>
        <v>74902.880000000005</v>
      </c>
      <c r="P89" s="37" t="s">
        <v>200</v>
      </c>
    </row>
    <row r="90" spans="1:16" ht="19.5" customHeight="1" x14ac:dyDescent="0.25">
      <c r="A90" s="102">
        <v>81</v>
      </c>
      <c r="B90" s="2" t="s">
        <v>588</v>
      </c>
      <c r="C90" s="17" t="s">
        <v>26</v>
      </c>
      <c r="D90" s="17" t="s">
        <v>748</v>
      </c>
      <c r="E90" s="17" t="s">
        <v>995</v>
      </c>
      <c r="F90" s="105">
        <v>45047</v>
      </c>
      <c r="G90" s="103">
        <v>46142</v>
      </c>
      <c r="H90" s="103">
        <v>46327</v>
      </c>
      <c r="I90" s="89">
        <v>80000</v>
      </c>
      <c r="J90" s="89">
        <v>2296</v>
      </c>
      <c r="K90" s="89">
        <v>2432</v>
      </c>
      <c r="L90" s="89">
        <v>7400.87</v>
      </c>
      <c r="M90" s="89">
        <v>10425</v>
      </c>
      <c r="N90" s="89">
        <f t="shared" si="2"/>
        <v>22553.87</v>
      </c>
      <c r="O90" s="89">
        <f t="shared" si="3"/>
        <v>57446.130000000005</v>
      </c>
      <c r="P90" s="37" t="s">
        <v>200</v>
      </c>
    </row>
    <row r="91" spans="1:16" ht="19.5" customHeight="1" x14ac:dyDescent="0.25">
      <c r="A91" s="102">
        <v>82</v>
      </c>
      <c r="B91" s="2" t="s">
        <v>228</v>
      </c>
      <c r="C91" s="17" t="s">
        <v>1085</v>
      </c>
      <c r="D91" s="17" t="s">
        <v>826</v>
      </c>
      <c r="E91" s="17" t="s">
        <v>995</v>
      </c>
      <c r="F91" s="105">
        <v>44348</v>
      </c>
      <c r="G91" s="103">
        <v>45992</v>
      </c>
      <c r="H91" s="103">
        <v>46173</v>
      </c>
      <c r="I91" s="89">
        <v>110000</v>
      </c>
      <c r="J91" s="89">
        <v>3157</v>
      </c>
      <c r="K91" s="89">
        <v>3344</v>
      </c>
      <c r="L91" s="89">
        <v>14457.62</v>
      </c>
      <c r="M91" s="89">
        <v>25</v>
      </c>
      <c r="N91" s="89">
        <f t="shared" si="2"/>
        <v>20983.620000000003</v>
      </c>
      <c r="O91" s="89">
        <f t="shared" si="3"/>
        <v>89016.38</v>
      </c>
      <c r="P91" s="37" t="s">
        <v>200</v>
      </c>
    </row>
    <row r="92" spans="1:16" ht="19.5" customHeight="1" x14ac:dyDescent="0.25">
      <c r="A92" s="102">
        <v>83</v>
      </c>
      <c r="B92" s="2" t="s">
        <v>232</v>
      </c>
      <c r="C92" s="17" t="s">
        <v>26</v>
      </c>
      <c r="D92" s="17" t="s">
        <v>748</v>
      </c>
      <c r="E92" s="17" t="s">
        <v>995</v>
      </c>
      <c r="F92" s="105">
        <v>44378</v>
      </c>
      <c r="G92" s="103">
        <v>46023</v>
      </c>
      <c r="H92" s="103">
        <v>46203</v>
      </c>
      <c r="I92" s="89">
        <v>70000</v>
      </c>
      <c r="J92" s="89">
        <v>2009</v>
      </c>
      <c r="K92" s="89">
        <v>2128</v>
      </c>
      <c r="L92" s="89">
        <v>5368.48</v>
      </c>
      <c r="M92" s="89">
        <v>21683.200000000001</v>
      </c>
      <c r="N92" s="89">
        <f t="shared" si="2"/>
        <v>31188.68</v>
      </c>
      <c r="O92" s="89">
        <f t="shared" si="3"/>
        <v>38811.32</v>
      </c>
      <c r="P92" s="37" t="s">
        <v>200</v>
      </c>
    </row>
    <row r="93" spans="1:16" ht="19.5" customHeight="1" x14ac:dyDescent="0.25">
      <c r="A93" s="102">
        <v>84</v>
      </c>
      <c r="B93" s="2" t="s">
        <v>1249</v>
      </c>
      <c r="C93" s="17" t="s">
        <v>1250</v>
      </c>
      <c r="D93" s="17" t="s">
        <v>828</v>
      </c>
      <c r="E93" s="17" t="s">
        <v>995</v>
      </c>
      <c r="F93" s="105">
        <v>45901</v>
      </c>
      <c r="G93" s="103">
        <v>46081</v>
      </c>
      <c r="H93" s="103">
        <v>46266</v>
      </c>
      <c r="I93" s="89">
        <v>90000</v>
      </c>
      <c r="J93" s="89">
        <v>2583</v>
      </c>
      <c r="K93" s="89">
        <v>2736</v>
      </c>
      <c r="L93" s="89">
        <v>9753.1200000000008</v>
      </c>
      <c r="M93" s="89">
        <v>2725</v>
      </c>
      <c r="N93" s="89">
        <f t="shared" si="2"/>
        <v>17797.120000000003</v>
      </c>
      <c r="O93" s="89">
        <f t="shared" si="3"/>
        <v>72202.880000000005</v>
      </c>
      <c r="P93" s="37" t="s">
        <v>200</v>
      </c>
    </row>
    <row r="94" spans="1:16" ht="19.5" customHeight="1" x14ac:dyDescent="0.25">
      <c r="A94" s="102">
        <v>85</v>
      </c>
      <c r="B94" s="2" t="s">
        <v>489</v>
      </c>
      <c r="C94" s="17" t="s">
        <v>26</v>
      </c>
      <c r="D94" s="17" t="s">
        <v>782</v>
      </c>
      <c r="E94" s="17" t="s">
        <v>995</v>
      </c>
      <c r="F94" s="105">
        <v>44743</v>
      </c>
      <c r="G94" s="103">
        <v>46023</v>
      </c>
      <c r="H94" s="103">
        <v>46203</v>
      </c>
      <c r="I94" s="89">
        <v>110000</v>
      </c>
      <c r="J94" s="89">
        <v>3157</v>
      </c>
      <c r="K94" s="89">
        <v>3344</v>
      </c>
      <c r="L94" s="89">
        <v>13977.67</v>
      </c>
      <c r="M94" s="89">
        <v>9465.0999999999985</v>
      </c>
      <c r="N94" s="89">
        <f t="shared" si="2"/>
        <v>29943.769999999997</v>
      </c>
      <c r="O94" s="89">
        <f t="shared" si="3"/>
        <v>80056.23000000001</v>
      </c>
      <c r="P94" s="37" t="s">
        <v>200</v>
      </c>
    </row>
    <row r="95" spans="1:16" ht="19.5" customHeight="1" x14ac:dyDescent="0.25">
      <c r="A95" s="102">
        <v>86</v>
      </c>
      <c r="B95" s="2" t="s">
        <v>559</v>
      </c>
      <c r="C95" s="17" t="s">
        <v>26</v>
      </c>
      <c r="D95" s="17" t="s">
        <v>757</v>
      </c>
      <c r="E95" s="17" t="s">
        <v>995</v>
      </c>
      <c r="F95" s="105">
        <v>44958</v>
      </c>
      <c r="G95" s="103">
        <v>46054</v>
      </c>
      <c r="H95" s="103">
        <v>46234</v>
      </c>
      <c r="I95" s="89">
        <v>100000</v>
      </c>
      <c r="J95" s="89">
        <v>2870</v>
      </c>
      <c r="K95" s="89">
        <v>3040</v>
      </c>
      <c r="L95" s="89">
        <v>12105.37</v>
      </c>
      <c r="M95" s="89">
        <v>25</v>
      </c>
      <c r="N95" s="89">
        <f t="shared" si="2"/>
        <v>18040.370000000003</v>
      </c>
      <c r="O95" s="89">
        <f t="shared" si="3"/>
        <v>81959.63</v>
      </c>
      <c r="P95" s="37" t="s">
        <v>200</v>
      </c>
    </row>
    <row r="96" spans="1:16" ht="19.5" customHeight="1" x14ac:dyDescent="0.25">
      <c r="A96" s="102">
        <v>87</v>
      </c>
      <c r="B96" s="2" t="s">
        <v>151</v>
      </c>
      <c r="C96" s="17" t="s">
        <v>1086</v>
      </c>
      <c r="D96" s="17" t="s">
        <v>1091</v>
      </c>
      <c r="E96" s="17" t="s">
        <v>995</v>
      </c>
      <c r="F96" s="105">
        <v>43840</v>
      </c>
      <c r="G96" s="103">
        <v>46033</v>
      </c>
      <c r="H96" s="103">
        <v>46184</v>
      </c>
      <c r="I96" s="89">
        <v>90000</v>
      </c>
      <c r="J96" s="89">
        <v>2583</v>
      </c>
      <c r="K96" s="89">
        <v>2736</v>
      </c>
      <c r="L96" s="89">
        <v>9753.1200000000008</v>
      </c>
      <c r="M96" s="89">
        <v>25</v>
      </c>
      <c r="N96" s="89">
        <f t="shared" si="2"/>
        <v>15097.12</v>
      </c>
      <c r="O96" s="89">
        <f t="shared" si="3"/>
        <v>74902.880000000005</v>
      </c>
      <c r="P96" s="37" t="s">
        <v>200</v>
      </c>
    </row>
    <row r="97" spans="1:16" ht="19.5" customHeight="1" x14ac:dyDescent="0.25">
      <c r="A97" s="102">
        <v>88</v>
      </c>
      <c r="B97" s="2" t="s">
        <v>523</v>
      </c>
      <c r="C97" s="17" t="s">
        <v>1139</v>
      </c>
      <c r="D97" s="17" t="s">
        <v>759</v>
      </c>
      <c r="E97" s="17" t="s">
        <v>995</v>
      </c>
      <c r="F97" s="105">
        <v>44896</v>
      </c>
      <c r="G97" s="103">
        <v>46142</v>
      </c>
      <c r="H97" s="103">
        <v>46327</v>
      </c>
      <c r="I97" s="89">
        <v>85000</v>
      </c>
      <c r="J97" s="89">
        <v>2439.5</v>
      </c>
      <c r="K97" s="89">
        <v>2584</v>
      </c>
      <c r="L97" s="89">
        <v>0</v>
      </c>
      <c r="M97" s="89">
        <v>7764.5599999999995</v>
      </c>
      <c r="N97" s="89">
        <f t="shared" si="2"/>
        <v>12788.06</v>
      </c>
      <c r="O97" s="89">
        <f t="shared" si="3"/>
        <v>72211.94</v>
      </c>
      <c r="P97" s="37" t="s">
        <v>201</v>
      </c>
    </row>
    <row r="98" spans="1:16" ht="19.5" customHeight="1" x14ac:dyDescent="0.25">
      <c r="A98" s="102">
        <v>89</v>
      </c>
      <c r="B98" s="2" t="s">
        <v>560</v>
      </c>
      <c r="C98" s="17" t="s">
        <v>26</v>
      </c>
      <c r="D98" s="17" t="s">
        <v>748</v>
      </c>
      <c r="E98" s="17" t="s">
        <v>995</v>
      </c>
      <c r="F98" s="105">
        <v>44958</v>
      </c>
      <c r="G98" s="103">
        <v>46054</v>
      </c>
      <c r="H98" s="103">
        <v>46234</v>
      </c>
      <c r="I98" s="89">
        <v>80000</v>
      </c>
      <c r="J98" s="89">
        <v>2296</v>
      </c>
      <c r="K98" s="89">
        <v>2432</v>
      </c>
      <c r="L98" s="89">
        <v>7400.87</v>
      </c>
      <c r="M98" s="89">
        <v>2425</v>
      </c>
      <c r="N98" s="89">
        <f t="shared" si="2"/>
        <v>14553.869999999999</v>
      </c>
      <c r="O98" s="89">
        <f t="shared" si="3"/>
        <v>65446.130000000005</v>
      </c>
      <c r="P98" s="37" t="s">
        <v>200</v>
      </c>
    </row>
    <row r="99" spans="1:16" ht="19.5" customHeight="1" x14ac:dyDescent="0.25">
      <c r="A99" s="102">
        <v>90</v>
      </c>
      <c r="B99" s="2" t="s">
        <v>561</v>
      </c>
      <c r="C99" s="17" t="s">
        <v>26</v>
      </c>
      <c r="D99" s="17" t="s">
        <v>748</v>
      </c>
      <c r="E99" s="17" t="s">
        <v>995</v>
      </c>
      <c r="F99" s="105">
        <v>44958</v>
      </c>
      <c r="G99" s="103">
        <v>46054</v>
      </c>
      <c r="H99" s="103">
        <v>46234</v>
      </c>
      <c r="I99" s="89">
        <v>80000</v>
      </c>
      <c r="J99" s="89">
        <v>2296</v>
      </c>
      <c r="K99" s="89">
        <v>2432</v>
      </c>
      <c r="L99" s="89">
        <v>7400.87</v>
      </c>
      <c r="M99" s="89">
        <v>25</v>
      </c>
      <c r="N99" s="89">
        <f t="shared" si="2"/>
        <v>12153.869999999999</v>
      </c>
      <c r="O99" s="89">
        <f t="shared" si="3"/>
        <v>67846.13</v>
      </c>
      <c r="P99" s="37" t="s">
        <v>200</v>
      </c>
    </row>
    <row r="100" spans="1:16" ht="19.5" customHeight="1" x14ac:dyDescent="0.25">
      <c r="A100" s="102">
        <v>91</v>
      </c>
      <c r="B100" s="2" t="s">
        <v>256</v>
      </c>
      <c r="C100" s="17" t="s">
        <v>26</v>
      </c>
      <c r="D100" s="17" t="s">
        <v>748</v>
      </c>
      <c r="E100" s="17" t="s">
        <v>995</v>
      </c>
      <c r="F100" s="105">
        <v>44378</v>
      </c>
      <c r="G100" s="103">
        <v>46023</v>
      </c>
      <c r="H100" s="103">
        <v>46203</v>
      </c>
      <c r="I100" s="89">
        <v>80000</v>
      </c>
      <c r="J100" s="89">
        <v>2296</v>
      </c>
      <c r="K100" s="89">
        <v>2432</v>
      </c>
      <c r="L100" s="89">
        <v>4025.63</v>
      </c>
      <c r="M100" s="89">
        <v>11156.36</v>
      </c>
      <c r="N100" s="89">
        <f t="shared" si="2"/>
        <v>19909.990000000002</v>
      </c>
      <c r="O100" s="89">
        <f t="shared" si="3"/>
        <v>60090.009999999995</v>
      </c>
      <c r="P100" s="37" t="s">
        <v>201</v>
      </c>
    </row>
    <row r="101" spans="1:16" ht="19.5" customHeight="1" x14ac:dyDescent="0.25">
      <c r="A101" s="102">
        <v>92</v>
      </c>
      <c r="B101" s="2" t="s">
        <v>1110</v>
      </c>
      <c r="C101" s="17" t="s">
        <v>1109</v>
      </c>
      <c r="D101" s="17" t="s">
        <v>773</v>
      </c>
      <c r="E101" s="17" t="s">
        <v>995</v>
      </c>
      <c r="F101" s="105">
        <v>45778</v>
      </c>
      <c r="G101" s="103">
        <v>46142</v>
      </c>
      <c r="H101" s="103">
        <v>46327</v>
      </c>
      <c r="I101" s="89">
        <v>90000</v>
      </c>
      <c r="J101" s="89">
        <v>2583</v>
      </c>
      <c r="K101" s="89">
        <v>2736</v>
      </c>
      <c r="L101" s="89">
        <v>0</v>
      </c>
      <c r="M101" s="89">
        <v>2725</v>
      </c>
      <c r="N101" s="89">
        <f t="shared" si="2"/>
        <v>8044</v>
      </c>
      <c r="O101" s="89">
        <f t="shared" si="3"/>
        <v>81956</v>
      </c>
      <c r="P101" s="37" t="s">
        <v>201</v>
      </c>
    </row>
    <row r="102" spans="1:16" ht="19.5" customHeight="1" x14ac:dyDescent="0.25">
      <c r="A102" s="102">
        <v>93</v>
      </c>
      <c r="B102" s="2" t="s">
        <v>970</v>
      </c>
      <c r="C102" s="17" t="s">
        <v>26</v>
      </c>
      <c r="D102" s="17" t="s">
        <v>826</v>
      </c>
      <c r="E102" s="17" t="s">
        <v>995</v>
      </c>
      <c r="F102" s="105">
        <v>44348</v>
      </c>
      <c r="G102" s="103">
        <v>45992</v>
      </c>
      <c r="H102" s="103">
        <v>46173</v>
      </c>
      <c r="I102" s="89">
        <v>100000</v>
      </c>
      <c r="J102" s="89">
        <v>2870</v>
      </c>
      <c r="K102" s="89">
        <v>3040</v>
      </c>
      <c r="L102" s="89">
        <v>12105.37</v>
      </c>
      <c r="M102" s="89">
        <v>16767.510000000002</v>
      </c>
      <c r="N102" s="89">
        <f t="shared" si="2"/>
        <v>34782.880000000005</v>
      </c>
      <c r="O102" s="89">
        <f t="shared" si="3"/>
        <v>65217.119999999995</v>
      </c>
      <c r="P102" s="37" t="s">
        <v>201</v>
      </c>
    </row>
    <row r="103" spans="1:16" ht="19.5" customHeight="1" x14ac:dyDescent="0.25">
      <c r="A103" s="102">
        <v>94</v>
      </c>
      <c r="B103" s="2" t="s">
        <v>457</v>
      </c>
      <c r="C103" s="17" t="s">
        <v>26</v>
      </c>
      <c r="D103" s="17" t="s">
        <v>748</v>
      </c>
      <c r="E103" s="17" t="s">
        <v>995</v>
      </c>
      <c r="F103" s="105">
        <v>44682</v>
      </c>
      <c r="G103" s="103">
        <v>46142</v>
      </c>
      <c r="H103" s="103">
        <v>46327</v>
      </c>
      <c r="I103" s="89">
        <v>50000</v>
      </c>
      <c r="J103" s="89">
        <v>1435</v>
      </c>
      <c r="K103" s="89">
        <v>1520</v>
      </c>
      <c r="L103" s="89">
        <v>0</v>
      </c>
      <c r="M103" s="89">
        <v>25</v>
      </c>
      <c r="N103" s="89">
        <f t="shared" si="2"/>
        <v>2980</v>
      </c>
      <c r="O103" s="89">
        <f t="shared" si="3"/>
        <v>47020</v>
      </c>
      <c r="P103" s="37" t="s">
        <v>200</v>
      </c>
    </row>
    <row r="104" spans="1:16" ht="19.5" customHeight="1" x14ac:dyDescent="0.25">
      <c r="A104" s="102">
        <v>95</v>
      </c>
      <c r="B104" s="2" t="s">
        <v>162</v>
      </c>
      <c r="C104" s="17" t="s">
        <v>26</v>
      </c>
      <c r="D104" s="17" t="s">
        <v>107</v>
      </c>
      <c r="E104" s="17" t="s">
        <v>995</v>
      </c>
      <c r="F104" s="105">
        <v>44105</v>
      </c>
      <c r="G104" s="103">
        <v>46112</v>
      </c>
      <c r="H104" s="103">
        <v>46295</v>
      </c>
      <c r="I104" s="89">
        <v>130000</v>
      </c>
      <c r="J104" s="89">
        <v>3731</v>
      </c>
      <c r="K104" s="89">
        <v>3952</v>
      </c>
      <c r="L104" s="89">
        <v>19162.12</v>
      </c>
      <c r="M104" s="89">
        <v>25</v>
      </c>
      <c r="N104" s="89">
        <f t="shared" si="2"/>
        <v>26870.12</v>
      </c>
      <c r="O104" s="89">
        <f t="shared" si="3"/>
        <v>103129.88</v>
      </c>
      <c r="P104" s="37" t="s">
        <v>201</v>
      </c>
    </row>
    <row r="105" spans="1:16" ht="19.5" customHeight="1" x14ac:dyDescent="0.25">
      <c r="A105" s="102">
        <v>96</v>
      </c>
      <c r="B105" s="2" t="s">
        <v>278</v>
      </c>
      <c r="C105" s="17" t="s">
        <v>26</v>
      </c>
      <c r="D105" s="17" t="s">
        <v>826</v>
      </c>
      <c r="E105" s="17" t="s">
        <v>995</v>
      </c>
      <c r="F105" s="105">
        <v>44348</v>
      </c>
      <c r="G105" s="103">
        <v>45992</v>
      </c>
      <c r="H105" s="103">
        <v>46173</v>
      </c>
      <c r="I105" s="89">
        <v>100000</v>
      </c>
      <c r="J105" s="89">
        <v>2870</v>
      </c>
      <c r="K105" s="89">
        <v>3040</v>
      </c>
      <c r="L105" s="89">
        <v>11145.48</v>
      </c>
      <c r="M105" s="89">
        <v>13476.82</v>
      </c>
      <c r="N105" s="89">
        <f t="shared" si="2"/>
        <v>30532.3</v>
      </c>
      <c r="O105" s="89">
        <f t="shared" si="3"/>
        <v>69467.7</v>
      </c>
      <c r="P105" s="37" t="s">
        <v>200</v>
      </c>
    </row>
    <row r="106" spans="1:16" ht="19.5" customHeight="1" x14ac:dyDescent="0.25">
      <c r="A106" s="102">
        <v>97</v>
      </c>
      <c r="B106" s="2" t="s">
        <v>294</v>
      </c>
      <c r="C106" s="17" t="s">
        <v>26</v>
      </c>
      <c r="D106" s="17" t="s">
        <v>748</v>
      </c>
      <c r="E106" s="17" t="s">
        <v>995</v>
      </c>
      <c r="F106" s="105">
        <v>44378</v>
      </c>
      <c r="G106" s="103">
        <v>46023</v>
      </c>
      <c r="H106" s="103">
        <v>46203</v>
      </c>
      <c r="I106" s="89">
        <v>80000</v>
      </c>
      <c r="J106" s="89">
        <v>2296</v>
      </c>
      <c r="K106" s="89">
        <v>2432</v>
      </c>
      <c r="L106" s="89">
        <v>7400.87</v>
      </c>
      <c r="M106" s="89">
        <v>6403.3</v>
      </c>
      <c r="N106" s="89">
        <f t="shared" si="2"/>
        <v>18532.169999999998</v>
      </c>
      <c r="O106" s="89">
        <f t="shared" si="3"/>
        <v>61467.83</v>
      </c>
      <c r="P106" s="37" t="s">
        <v>201</v>
      </c>
    </row>
    <row r="107" spans="1:16" ht="19.5" customHeight="1" x14ac:dyDescent="0.25">
      <c r="A107" s="102">
        <v>98</v>
      </c>
      <c r="B107" s="2" t="s">
        <v>295</v>
      </c>
      <c r="C107" s="17" t="s">
        <v>26</v>
      </c>
      <c r="D107" s="17" t="s">
        <v>4</v>
      </c>
      <c r="E107" s="17" t="s">
        <v>995</v>
      </c>
      <c r="F107" s="105">
        <v>44348</v>
      </c>
      <c r="G107" s="103">
        <v>45992</v>
      </c>
      <c r="H107" s="103">
        <v>46173</v>
      </c>
      <c r="I107" s="89">
        <v>100000</v>
      </c>
      <c r="J107" s="89">
        <v>2870</v>
      </c>
      <c r="K107" s="89">
        <v>3040</v>
      </c>
      <c r="L107" s="89">
        <v>12105.37</v>
      </c>
      <c r="M107" s="89">
        <v>6025</v>
      </c>
      <c r="N107" s="89">
        <f t="shared" si="2"/>
        <v>24040.370000000003</v>
      </c>
      <c r="O107" s="89">
        <f t="shared" si="3"/>
        <v>75959.63</v>
      </c>
      <c r="P107" s="37" t="s">
        <v>201</v>
      </c>
    </row>
    <row r="108" spans="1:16" ht="19.5" customHeight="1" x14ac:dyDescent="0.25">
      <c r="A108" s="102">
        <v>99</v>
      </c>
      <c r="B108" s="2" t="s">
        <v>126</v>
      </c>
      <c r="C108" s="17" t="s">
        <v>26</v>
      </c>
      <c r="D108" s="17" t="s">
        <v>129</v>
      </c>
      <c r="E108" s="17" t="s">
        <v>995</v>
      </c>
      <c r="F108" s="105">
        <v>43252</v>
      </c>
      <c r="G108" s="103">
        <v>45992</v>
      </c>
      <c r="H108" s="103">
        <v>46173</v>
      </c>
      <c r="I108" s="89">
        <v>100000</v>
      </c>
      <c r="J108" s="89">
        <v>2870</v>
      </c>
      <c r="K108" s="89">
        <v>3040</v>
      </c>
      <c r="L108" s="89">
        <v>12105.37</v>
      </c>
      <c r="M108" s="89">
        <v>25</v>
      </c>
      <c r="N108" s="89">
        <f t="shared" si="2"/>
        <v>18040.370000000003</v>
      </c>
      <c r="O108" s="89">
        <f t="shared" si="3"/>
        <v>81959.63</v>
      </c>
      <c r="P108" s="37" t="s">
        <v>201</v>
      </c>
    </row>
    <row r="109" spans="1:16" ht="19.5" customHeight="1" x14ac:dyDescent="0.25">
      <c r="A109" s="102">
        <v>100</v>
      </c>
      <c r="B109" s="2" t="s">
        <v>584</v>
      </c>
      <c r="C109" s="17" t="s">
        <v>26</v>
      </c>
      <c r="D109" s="17" t="s">
        <v>927</v>
      </c>
      <c r="E109" s="17" t="s">
        <v>995</v>
      </c>
      <c r="F109" s="105">
        <v>45383</v>
      </c>
      <c r="G109" s="103">
        <v>46112</v>
      </c>
      <c r="H109" s="103">
        <v>46295</v>
      </c>
      <c r="I109" s="89">
        <v>100000</v>
      </c>
      <c r="J109" s="89">
        <v>2870</v>
      </c>
      <c r="K109" s="89">
        <v>3040</v>
      </c>
      <c r="L109" s="89">
        <v>11625.42</v>
      </c>
      <c r="M109" s="89">
        <v>1944.78</v>
      </c>
      <c r="N109" s="89">
        <f t="shared" si="2"/>
        <v>19480.199999999997</v>
      </c>
      <c r="O109" s="89">
        <f t="shared" si="3"/>
        <v>80519.8</v>
      </c>
      <c r="P109" s="37" t="s">
        <v>200</v>
      </c>
    </row>
    <row r="110" spans="1:16" ht="19.5" customHeight="1" x14ac:dyDescent="0.25">
      <c r="A110" s="102">
        <v>101</v>
      </c>
      <c r="B110" s="2" t="s">
        <v>145</v>
      </c>
      <c r="C110" s="17" t="s">
        <v>713</v>
      </c>
      <c r="D110" s="17" t="s">
        <v>780</v>
      </c>
      <c r="E110" s="17" t="s">
        <v>995</v>
      </c>
      <c r="F110" s="105">
        <v>44088</v>
      </c>
      <c r="G110" s="103">
        <v>46095</v>
      </c>
      <c r="H110" s="103">
        <v>46279</v>
      </c>
      <c r="I110" s="89">
        <v>70000</v>
      </c>
      <c r="J110" s="89">
        <v>2009</v>
      </c>
      <c r="K110" s="89">
        <v>2128</v>
      </c>
      <c r="L110" s="89">
        <v>5368.48</v>
      </c>
      <c r="M110" s="89">
        <v>10525</v>
      </c>
      <c r="N110" s="89">
        <f t="shared" si="2"/>
        <v>20030.48</v>
      </c>
      <c r="O110" s="89">
        <f t="shared" si="3"/>
        <v>49969.520000000004</v>
      </c>
      <c r="P110" s="37" t="s">
        <v>200</v>
      </c>
    </row>
    <row r="111" spans="1:16" ht="19.5" customHeight="1" x14ac:dyDescent="0.25">
      <c r="A111" s="102">
        <v>102</v>
      </c>
      <c r="B111" s="2" t="s">
        <v>153</v>
      </c>
      <c r="C111" s="17" t="s">
        <v>857</v>
      </c>
      <c r="D111" s="17" t="s">
        <v>757</v>
      </c>
      <c r="E111" s="17" t="s">
        <v>995</v>
      </c>
      <c r="F111" s="105">
        <v>44111</v>
      </c>
      <c r="G111" s="103">
        <v>46120</v>
      </c>
      <c r="H111" s="103">
        <v>46303</v>
      </c>
      <c r="I111" s="89">
        <v>70000</v>
      </c>
      <c r="J111" s="89">
        <v>2009</v>
      </c>
      <c r="K111" s="89">
        <v>2128</v>
      </c>
      <c r="L111" s="89">
        <v>5368.48</v>
      </c>
      <c r="M111" s="89">
        <v>125</v>
      </c>
      <c r="N111" s="89">
        <f t="shared" si="2"/>
        <v>9630.48</v>
      </c>
      <c r="O111" s="89">
        <f t="shared" si="3"/>
        <v>60369.520000000004</v>
      </c>
      <c r="P111" s="37" t="s">
        <v>200</v>
      </c>
    </row>
    <row r="112" spans="1:16" ht="19.5" customHeight="1" x14ac:dyDescent="0.25">
      <c r="A112" s="102">
        <v>103</v>
      </c>
      <c r="B112" s="2" t="s">
        <v>164</v>
      </c>
      <c r="C112" s="17" t="s">
        <v>715</v>
      </c>
      <c r="D112" s="17" t="s">
        <v>433</v>
      </c>
      <c r="E112" s="17" t="s">
        <v>995</v>
      </c>
      <c r="F112" s="105">
        <v>44132</v>
      </c>
      <c r="G112" s="103">
        <v>46140</v>
      </c>
      <c r="H112" s="103">
        <v>46323</v>
      </c>
      <c r="I112" s="89">
        <v>70000</v>
      </c>
      <c r="J112" s="89">
        <v>2009</v>
      </c>
      <c r="K112" s="89">
        <v>2128</v>
      </c>
      <c r="L112" s="89">
        <v>5368.48</v>
      </c>
      <c r="M112" s="89">
        <v>25</v>
      </c>
      <c r="N112" s="89">
        <f t="shared" si="2"/>
        <v>9530.48</v>
      </c>
      <c r="O112" s="89">
        <f t="shared" si="3"/>
        <v>60469.520000000004</v>
      </c>
      <c r="P112" s="37" t="s">
        <v>201</v>
      </c>
    </row>
    <row r="113" spans="1:16" ht="19.5" customHeight="1" x14ac:dyDescent="0.25">
      <c r="A113" s="102">
        <v>104</v>
      </c>
      <c r="B113" s="2" t="s">
        <v>507</v>
      </c>
      <c r="C113" s="17" t="s">
        <v>714</v>
      </c>
      <c r="D113" s="17" t="s">
        <v>756</v>
      </c>
      <c r="E113" s="17" t="s">
        <v>995</v>
      </c>
      <c r="F113" s="105">
        <v>44777</v>
      </c>
      <c r="G113" s="103">
        <v>46057</v>
      </c>
      <c r="H113" s="103">
        <v>46238</v>
      </c>
      <c r="I113" s="89">
        <v>50000</v>
      </c>
      <c r="J113" s="89">
        <v>1435</v>
      </c>
      <c r="K113" s="89">
        <v>1520</v>
      </c>
      <c r="L113" s="89">
        <v>1854</v>
      </c>
      <c r="M113" s="89">
        <v>25</v>
      </c>
      <c r="N113" s="89">
        <f t="shared" si="2"/>
        <v>4834</v>
      </c>
      <c r="O113" s="89">
        <f t="shared" si="3"/>
        <v>45166</v>
      </c>
      <c r="P113" s="37" t="s">
        <v>200</v>
      </c>
    </row>
    <row r="114" spans="1:16" ht="19.5" customHeight="1" x14ac:dyDescent="0.25">
      <c r="A114" s="102">
        <v>105</v>
      </c>
      <c r="B114" s="2" t="s">
        <v>487</v>
      </c>
      <c r="C114" s="17" t="s">
        <v>714</v>
      </c>
      <c r="D114" s="17" t="s">
        <v>756</v>
      </c>
      <c r="E114" s="17" t="s">
        <v>995</v>
      </c>
      <c r="F114" s="105">
        <v>44568</v>
      </c>
      <c r="G114" s="103">
        <v>46030</v>
      </c>
      <c r="H114" s="103">
        <v>46181</v>
      </c>
      <c r="I114" s="89">
        <v>45000</v>
      </c>
      <c r="J114" s="89">
        <v>1291.5</v>
      </c>
      <c r="K114" s="89">
        <v>1368</v>
      </c>
      <c r="L114" s="89">
        <v>1148.33</v>
      </c>
      <c r="M114" s="89">
        <v>9991.5400000000009</v>
      </c>
      <c r="N114" s="89">
        <f t="shared" si="2"/>
        <v>13799.37</v>
      </c>
      <c r="O114" s="89">
        <f t="shared" si="3"/>
        <v>31200.629999999997</v>
      </c>
      <c r="P114" s="37" t="s">
        <v>200</v>
      </c>
    </row>
    <row r="115" spans="1:16" ht="19.5" customHeight="1" x14ac:dyDescent="0.25">
      <c r="A115" s="102">
        <v>106</v>
      </c>
      <c r="B115" s="2" t="s">
        <v>379</v>
      </c>
      <c r="C115" s="17" t="s">
        <v>712</v>
      </c>
      <c r="D115" s="17" t="s">
        <v>757</v>
      </c>
      <c r="E115" s="17" t="s">
        <v>995</v>
      </c>
      <c r="F115" s="105">
        <v>44501</v>
      </c>
      <c r="G115" s="103">
        <v>46142</v>
      </c>
      <c r="H115" s="103">
        <v>46327</v>
      </c>
      <c r="I115" s="89">
        <v>60000</v>
      </c>
      <c r="J115" s="89">
        <v>1722</v>
      </c>
      <c r="K115" s="89">
        <v>1824</v>
      </c>
      <c r="L115" s="89">
        <v>0</v>
      </c>
      <c r="M115" s="89">
        <v>1944.78</v>
      </c>
      <c r="N115" s="89">
        <f t="shared" si="2"/>
        <v>5490.78</v>
      </c>
      <c r="O115" s="89">
        <f t="shared" si="3"/>
        <v>54509.22</v>
      </c>
      <c r="P115" s="37" t="s">
        <v>200</v>
      </c>
    </row>
    <row r="116" spans="1:16" ht="19.5" customHeight="1" x14ac:dyDescent="0.25">
      <c r="A116" s="102">
        <v>107</v>
      </c>
      <c r="B116" s="2" t="s">
        <v>583</v>
      </c>
      <c r="C116" s="17" t="s">
        <v>712</v>
      </c>
      <c r="D116" s="17" t="s">
        <v>756</v>
      </c>
      <c r="E116" s="17" t="s">
        <v>995</v>
      </c>
      <c r="F116" s="105">
        <v>45017</v>
      </c>
      <c r="G116" s="103">
        <v>46112</v>
      </c>
      <c r="H116" s="103">
        <v>46295</v>
      </c>
      <c r="I116" s="89">
        <v>60000</v>
      </c>
      <c r="J116" s="89">
        <v>1722</v>
      </c>
      <c r="K116" s="89">
        <v>1824</v>
      </c>
      <c r="L116" s="89">
        <v>651.65</v>
      </c>
      <c r="M116" s="89">
        <v>8737.65</v>
      </c>
      <c r="N116" s="89">
        <f t="shared" si="2"/>
        <v>12935.3</v>
      </c>
      <c r="O116" s="89">
        <f t="shared" si="3"/>
        <v>47064.7</v>
      </c>
      <c r="P116" s="37" t="s">
        <v>200</v>
      </c>
    </row>
    <row r="117" spans="1:16" ht="19.5" customHeight="1" x14ac:dyDescent="0.25">
      <c r="A117" s="102">
        <v>108</v>
      </c>
      <c r="B117" s="2" t="s">
        <v>236</v>
      </c>
      <c r="C117" s="17" t="s">
        <v>858</v>
      </c>
      <c r="D117" s="17" t="s">
        <v>747</v>
      </c>
      <c r="E117" s="17" t="s">
        <v>995</v>
      </c>
      <c r="F117" s="105">
        <v>44348</v>
      </c>
      <c r="G117" s="103">
        <v>45992</v>
      </c>
      <c r="H117" s="103">
        <v>46173</v>
      </c>
      <c r="I117" s="89">
        <v>80000</v>
      </c>
      <c r="J117" s="89">
        <v>2296</v>
      </c>
      <c r="K117" s="89">
        <v>2432</v>
      </c>
      <c r="L117" s="89">
        <v>7400.87</v>
      </c>
      <c r="M117" s="89">
        <v>11325</v>
      </c>
      <c r="N117" s="89">
        <f t="shared" si="2"/>
        <v>23453.87</v>
      </c>
      <c r="O117" s="89">
        <f t="shared" si="3"/>
        <v>56546.130000000005</v>
      </c>
      <c r="P117" s="37" t="s">
        <v>200</v>
      </c>
    </row>
    <row r="118" spans="1:16" ht="19.5" customHeight="1" x14ac:dyDescent="0.25">
      <c r="A118" s="102">
        <v>109</v>
      </c>
      <c r="B118" s="2" t="s">
        <v>1015</v>
      </c>
      <c r="C118" s="17" t="s">
        <v>1072</v>
      </c>
      <c r="D118" s="17" t="s">
        <v>756</v>
      </c>
      <c r="E118" s="17" t="s">
        <v>995</v>
      </c>
      <c r="F118" s="105">
        <v>45658</v>
      </c>
      <c r="G118" s="103">
        <v>46023</v>
      </c>
      <c r="H118" s="103">
        <v>46203</v>
      </c>
      <c r="I118" s="89">
        <v>95000</v>
      </c>
      <c r="J118" s="89">
        <v>2726.5</v>
      </c>
      <c r="K118" s="89">
        <v>2888</v>
      </c>
      <c r="L118" s="89">
        <v>10929.24</v>
      </c>
      <c r="M118" s="89">
        <v>125</v>
      </c>
      <c r="N118" s="89">
        <f t="shared" si="2"/>
        <v>16668.739999999998</v>
      </c>
      <c r="O118" s="89">
        <f t="shared" si="3"/>
        <v>78331.260000000009</v>
      </c>
      <c r="P118" s="37" t="s">
        <v>201</v>
      </c>
    </row>
    <row r="119" spans="1:16" ht="19.5" customHeight="1" x14ac:dyDescent="0.25">
      <c r="A119" s="102">
        <v>110</v>
      </c>
      <c r="B119" s="2" t="s">
        <v>245</v>
      </c>
      <c r="C119" s="17" t="s">
        <v>1087</v>
      </c>
      <c r="D119" s="17" t="s">
        <v>781</v>
      </c>
      <c r="E119" s="17" t="s">
        <v>995</v>
      </c>
      <c r="F119" s="105">
        <v>44348</v>
      </c>
      <c r="G119" s="103">
        <v>45992</v>
      </c>
      <c r="H119" s="103">
        <v>46173</v>
      </c>
      <c r="I119" s="89">
        <v>100000</v>
      </c>
      <c r="J119" s="89">
        <v>2870</v>
      </c>
      <c r="K119" s="89">
        <v>3040</v>
      </c>
      <c r="L119" s="89">
        <v>12105.37</v>
      </c>
      <c r="M119" s="89">
        <v>25</v>
      </c>
      <c r="N119" s="89">
        <f t="shared" si="2"/>
        <v>18040.370000000003</v>
      </c>
      <c r="O119" s="89">
        <f t="shared" si="3"/>
        <v>81959.63</v>
      </c>
      <c r="P119" s="37" t="s">
        <v>200</v>
      </c>
    </row>
    <row r="120" spans="1:16" ht="19.5" customHeight="1" x14ac:dyDescent="0.25">
      <c r="A120" s="102">
        <v>111</v>
      </c>
      <c r="B120" s="2" t="s">
        <v>159</v>
      </c>
      <c r="C120" s="17" t="s">
        <v>1072</v>
      </c>
      <c r="D120" s="17" t="s">
        <v>756</v>
      </c>
      <c r="E120" s="17" t="s">
        <v>995</v>
      </c>
      <c r="F120" s="105">
        <v>44081</v>
      </c>
      <c r="G120" s="103">
        <v>46112</v>
      </c>
      <c r="H120" s="103">
        <v>46295</v>
      </c>
      <c r="I120" s="89">
        <v>90000</v>
      </c>
      <c r="J120" s="89">
        <v>2583</v>
      </c>
      <c r="K120" s="89">
        <v>2736</v>
      </c>
      <c r="L120" s="89">
        <v>9753.1200000000008</v>
      </c>
      <c r="M120" s="89">
        <v>25</v>
      </c>
      <c r="N120" s="89">
        <f t="shared" si="2"/>
        <v>15097.12</v>
      </c>
      <c r="O120" s="89">
        <f t="shared" si="3"/>
        <v>74902.880000000005</v>
      </c>
      <c r="P120" s="37" t="s">
        <v>200</v>
      </c>
    </row>
    <row r="121" spans="1:16" ht="19.5" customHeight="1" x14ac:dyDescent="0.25">
      <c r="A121" s="102">
        <v>112</v>
      </c>
      <c r="B121" s="2" t="s">
        <v>1230</v>
      </c>
      <c r="C121" s="17" t="s">
        <v>1072</v>
      </c>
      <c r="D121" s="17" t="s">
        <v>756</v>
      </c>
      <c r="E121" s="17" t="s">
        <v>995</v>
      </c>
      <c r="F121" s="105">
        <v>45870</v>
      </c>
      <c r="G121" s="103">
        <v>46054</v>
      </c>
      <c r="H121" s="103">
        <v>46234</v>
      </c>
      <c r="I121" s="89">
        <v>95000</v>
      </c>
      <c r="J121" s="89">
        <v>2726.5</v>
      </c>
      <c r="K121" s="89">
        <v>2888</v>
      </c>
      <c r="L121" s="89">
        <v>0</v>
      </c>
      <c r="M121" s="89">
        <v>25</v>
      </c>
      <c r="N121" s="89">
        <f t="shared" si="2"/>
        <v>5639.5</v>
      </c>
      <c r="O121" s="89">
        <f t="shared" si="3"/>
        <v>89360.5</v>
      </c>
      <c r="P121" s="37" t="s">
        <v>201</v>
      </c>
    </row>
    <row r="122" spans="1:16" ht="19.5" customHeight="1" x14ac:dyDescent="0.25">
      <c r="A122" s="102">
        <v>113</v>
      </c>
      <c r="B122" s="2" t="s">
        <v>377</v>
      </c>
      <c r="C122" s="17" t="s">
        <v>1237</v>
      </c>
      <c r="D122" s="17" t="s">
        <v>111</v>
      </c>
      <c r="E122" s="17" t="s">
        <v>995</v>
      </c>
      <c r="F122" s="105">
        <v>44181</v>
      </c>
      <c r="G122" s="103">
        <v>46038</v>
      </c>
      <c r="H122" s="103">
        <v>46189</v>
      </c>
      <c r="I122" s="89">
        <v>85000</v>
      </c>
      <c r="J122" s="89">
        <v>2439.5</v>
      </c>
      <c r="K122" s="89">
        <v>2584</v>
      </c>
      <c r="L122" s="89">
        <v>8576.99</v>
      </c>
      <c r="M122" s="89">
        <v>125</v>
      </c>
      <c r="N122" s="89">
        <f t="shared" si="2"/>
        <v>13725.49</v>
      </c>
      <c r="O122" s="89">
        <f t="shared" si="3"/>
        <v>71274.509999999995</v>
      </c>
      <c r="P122" s="37" t="s">
        <v>201</v>
      </c>
    </row>
    <row r="123" spans="1:16" ht="19.5" customHeight="1" x14ac:dyDescent="0.25">
      <c r="A123" s="102">
        <v>114</v>
      </c>
      <c r="B123" s="2" t="s">
        <v>243</v>
      </c>
      <c r="C123" s="17" t="s">
        <v>1238</v>
      </c>
      <c r="D123" s="17" t="s">
        <v>758</v>
      </c>
      <c r="E123" s="17" t="s">
        <v>995</v>
      </c>
      <c r="F123" s="105">
        <v>44348</v>
      </c>
      <c r="G123" s="103">
        <v>45992</v>
      </c>
      <c r="H123" s="103">
        <v>46173</v>
      </c>
      <c r="I123" s="89">
        <v>90000</v>
      </c>
      <c r="J123" s="89">
        <v>2583</v>
      </c>
      <c r="K123" s="89">
        <v>2736</v>
      </c>
      <c r="L123" s="89">
        <v>9753.1200000000008</v>
      </c>
      <c r="M123" s="89">
        <v>2725</v>
      </c>
      <c r="N123" s="89">
        <f t="shared" si="2"/>
        <v>17797.120000000003</v>
      </c>
      <c r="O123" s="89">
        <f t="shared" si="3"/>
        <v>72202.880000000005</v>
      </c>
      <c r="P123" s="37" t="s">
        <v>200</v>
      </c>
    </row>
    <row r="124" spans="1:16" ht="19.5" customHeight="1" x14ac:dyDescent="0.25">
      <c r="A124" s="102">
        <v>116</v>
      </c>
      <c r="B124" s="2" t="s">
        <v>1274</v>
      </c>
      <c r="C124" s="17" t="s">
        <v>1085</v>
      </c>
      <c r="D124" s="17" t="s">
        <v>748</v>
      </c>
      <c r="E124" s="17" t="s">
        <v>995</v>
      </c>
      <c r="F124" s="105">
        <v>45962</v>
      </c>
      <c r="G124" s="103">
        <v>46142</v>
      </c>
      <c r="H124" s="103">
        <v>46327</v>
      </c>
      <c r="I124" s="89">
        <v>90000</v>
      </c>
      <c r="J124" s="89">
        <v>2583</v>
      </c>
      <c r="K124" s="89">
        <v>2736</v>
      </c>
      <c r="L124" s="89">
        <v>0</v>
      </c>
      <c r="M124" s="89">
        <v>1944.78</v>
      </c>
      <c r="N124" s="89">
        <f t="shared" si="2"/>
        <v>7263.78</v>
      </c>
      <c r="O124" s="89">
        <f t="shared" si="3"/>
        <v>82736.22</v>
      </c>
      <c r="P124" s="37" t="s">
        <v>200</v>
      </c>
    </row>
    <row r="125" spans="1:16" ht="19.5" customHeight="1" x14ac:dyDescent="0.25">
      <c r="A125" s="102">
        <v>117</v>
      </c>
      <c r="B125" s="2" t="s">
        <v>283</v>
      </c>
      <c r="C125" s="17" t="s">
        <v>859</v>
      </c>
      <c r="D125" s="17" t="s">
        <v>795</v>
      </c>
      <c r="E125" s="17" t="s">
        <v>995</v>
      </c>
      <c r="F125" s="105">
        <v>44348</v>
      </c>
      <c r="G125" s="103">
        <v>45992</v>
      </c>
      <c r="H125" s="103">
        <v>46173</v>
      </c>
      <c r="I125" s="89">
        <v>60000</v>
      </c>
      <c r="J125" s="89">
        <v>1722</v>
      </c>
      <c r="K125" s="89">
        <v>1824</v>
      </c>
      <c r="L125" s="89">
        <v>343.99</v>
      </c>
      <c r="M125" s="89">
        <v>6437.65</v>
      </c>
      <c r="N125" s="89">
        <f t="shared" si="2"/>
        <v>10327.64</v>
      </c>
      <c r="O125" s="89">
        <f t="shared" si="3"/>
        <v>49672.36</v>
      </c>
      <c r="P125" s="37" t="s">
        <v>200</v>
      </c>
    </row>
    <row r="126" spans="1:16" ht="19.5" customHeight="1" x14ac:dyDescent="0.25">
      <c r="A126" s="102">
        <v>118</v>
      </c>
      <c r="B126" s="104" t="s">
        <v>659</v>
      </c>
      <c r="C126" s="17" t="s">
        <v>222</v>
      </c>
      <c r="D126" s="17" t="s">
        <v>748</v>
      </c>
      <c r="E126" s="17" t="s">
        <v>995</v>
      </c>
      <c r="F126" s="105">
        <v>45110</v>
      </c>
      <c r="G126" s="103">
        <v>46056</v>
      </c>
      <c r="H126" s="103">
        <v>46206</v>
      </c>
      <c r="I126" s="89">
        <v>75000</v>
      </c>
      <c r="J126" s="89">
        <v>2152.5</v>
      </c>
      <c r="K126" s="89">
        <v>2280</v>
      </c>
      <c r="L126" s="89">
        <v>6309.38</v>
      </c>
      <c r="M126" s="89">
        <v>25</v>
      </c>
      <c r="N126" s="89">
        <f t="shared" si="2"/>
        <v>10766.880000000001</v>
      </c>
      <c r="O126" s="89">
        <f t="shared" si="3"/>
        <v>64233.119999999995</v>
      </c>
      <c r="P126" s="37" t="s">
        <v>200</v>
      </c>
    </row>
    <row r="127" spans="1:16" ht="19.5" customHeight="1" x14ac:dyDescent="0.25">
      <c r="A127" s="102">
        <v>119</v>
      </c>
      <c r="B127" s="2" t="s">
        <v>579</v>
      </c>
      <c r="C127" s="17" t="s">
        <v>222</v>
      </c>
      <c r="D127" s="17" t="s">
        <v>748</v>
      </c>
      <c r="E127" s="17" t="s">
        <v>995</v>
      </c>
      <c r="F127" s="105">
        <v>45352</v>
      </c>
      <c r="G127" s="103">
        <v>46081</v>
      </c>
      <c r="H127" s="103">
        <v>46266</v>
      </c>
      <c r="I127" s="89">
        <v>80000</v>
      </c>
      <c r="J127" s="89">
        <v>2296</v>
      </c>
      <c r="K127" s="89">
        <v>2432</v>
      </c>
      <c r="L127" s="89">
        <v>7400.87</v>
      </c>
      <c r="M127" s="89">
        <v>15837.27</v>
      </c>
      <c r="N127" s="89">
        <f t="shared" si="2"/>
        <v>27966.14</v>
      </c>
      <c r="O127" s="89">
        <f t="shared" si="3"/>
        <v>52033.86</v>
      </c>
      <c r="P127" s="37" t="s">
        <v>200</v>
      </c>
    </row>
    <row r="128" spans="1:16" ht="19.5" customHeight="1" x14ac:dyDescent="0.25">
      <c r="A128" s="102">
        <v>120</v>
      </c>
      <c r="B128" s="2" t="s">
        <v>454</v>
      </c>
      <c r="C128" s="17" t="s">
        <v>719</v>
      </c>
      <c r="D128" s="17" t="s">
        <v>757</v>
      </c>
      <c r="E128" s="17" t="s">
        <v>995</v>
      </c>
      <c r="F128" s="105">
        <v>44658</v>
      </c>
      <c r="G128" s="103">
        <v>46120</v>
      </c>
      <c r="H128" s="103">
        <v>46303</v>
      </c>
      <c r="I128" s="89">
        <v>90000</v>
      </c>
      <c r="J128" s="89">
        <v>2583</v>
      </c>
      <c r="K128" s="89">
        <v>2736</v>
      </c>
      <c r="L128" s="89">
        <v>9753.1200000000008</v>
      </c>
      <c r="M128" s="89">
        <v>25</v>
      </c>
      <c r="N128" s="89">
        <f t="shared" si="2"/>
        <v>15097.12</v>
      </c>
      <c r="O128" s="89">
        <f t="shared" si="3"/>
        <v>74902.880000000005</v>
      </c>
      <c r="P128" s="37" t="s">
        <v>200</v>
      </c>
    </row>
    <row r="129" spans="1:16" ht="19.5" customHeight="1" x14ac:dyDescent="0.25">
      <c r="A129" s="102">
        <v>121</v>
      </c>
      <c r="B129" s="2" t="s">
        <v>381</v>
      </c>
      <c r="C129" s="17" t="s">
        <v>718</v>
      </c>
      <c r="D129" s="17" t="s">
        <v>786</v>
      </c>
      <c r="E129" s="17" t="s">
        <v>995</v>
      </c>
      <c r="F129" s="105">
        <v>44531</v>
      </c>
      <c r="G129" s="103">
        <v>45992</v>
      </c>
      <c r="H129" s="103">
        <v>46172</v>
      </c>
      <c r="I129" s="89">
        <v>40000</v>
      </c>
      <c r="J129" s="89">
        <v>1148</v>
      </c>
      <c r="K129" s="89">
        <v>1216</v>
      </c>
      <c r="L129" s="89">
        <v>0</v>
      </c>
      <c r="M129" s="89">
        <v>25</v>
      </c>
      <c r="N129" s="89">
        <f t="shared" si="2"/>
        <v>2389</v>
      </c>
      <c r="O129" s="89">
        <f t="shared" si="3"/>
        <v>37611</v>
      </c>
      <c r="P129" s="37" t="s">
        <v>200</v>
      </c>
    </row>
    <row r="130" spans="1:16" ht="19.5" customHeight="1" x14ac:dyDescent="0.25">
      <c r="A130" s="102">
        <v>122</v>
      </c>
      <c r="B130" s="2" t="s">
        <v>233</v>
      </c>
      <c r="C130" s="17" t="s">
        <v>856</v>
      </c>
      <c r="D130" s="17" t="s">
        <v>762</v>
      </c>
      <c r="E130" s="17" t="s">
        <v>995</v>
      </c>
      <c r="F130" s="105">
        <v>44348</v>
      </c>
      <c r="G130" s="103">
        <v>45992</v>
      </c>
      <c r="H130" s="103">
        <v>46173</v>
      </c>
      <c r="I130" s="89">
        <v>80000</v>
      </c>
      <c r="J130" s="89">
        <v>2296</v>
      </c>
      <c r="K130" s="89">
        <v>2432</v>
      </c>
      <c r="L130" s="89">
        <v>7400.87</v>
      </c>
      <c r="M130" s="89">
        <v>15904.57</v>
      </c>
      <c r="N130" s="89">
        <f t="shared" si="2"/>
        <v>28033.439999999999</v>
      </c>
      <c r="O130" s="89">
        <f t="shared" si="3"/>
        <v>51966.559999999998</v>
      </c>
      <c r="P130" s="37" t="s">
        <v>201</v>
      </c>
    </row>
    <row r="131" spans="1:16" ht="19.5" customHeight="1" x14ac:dyDescent="0.25">
      <c r="A131" s="102">
        <v>123</v>
      </c>
      <c r="B131" s="2" t="s">
        <v>1342</v>
      </c>
      <c r="C131" s="17" t="s">
        <v>3</v>
      </c>
      <c r="D131" s="17" t="s">
        <v>110</v>
      </c>
      <c r="E131" s="17" t="s">
        <v>995</v>
      </c>
      <c r="F131" s="105">
        <v>45580</v>
      </c>
      <c r="G131" s="103">
        <v>46128</v>
      </c>
      <c r="H131" s="103">
        <v>46311</v>
      </c>
      <c r="I131" s="89">
        <v>85000</v>
      </c>
      <c r="J131" s="89">
        <v>2439.5</v>
      </c>
      <c r="K131" s="89">
        <v>2584</v>
      </c>
      <c r="L131" s="89">
        <v>8576.99</v>
      </c>
      <c r="M131" s="89">
        <v>25</v>
      </c>
      <c r="N131" s="89">
        <f t="shared" si="2"/>
        <v>13625.49</v>
      </c>
      <c r="O131" s="89">
        <f t="shared" si="3"/>
        <v>71374.509999999995</v>
      </c>
      <c r="P131" s="37" t="s">
        <v>201</v>
      </c>
    </row>
    <row r="132" spans="1:16" ht="19.5" customHeight="1" x14ac:dyDescent="0.25">
      <c r="A132" s="102">
        <v>124</v>
      </c>
      <c r="B132" s="2" t="s">
        <v>255</v>
      </c>
      <c r="C132" s="17" t="s">
        <v>996</v>
      </c>
      <c r="D132" s="17" t="s">
        <v>743</v>
      </c>
      <c r="E132" s="17" t="s">
        <v>995</v>
      </c>
      <c r="F132" s="105">
        <v>44348</v>
      </c>
      <c r="G132" s="103">
        <v>45992</v>
      </c>
      <c r="H132" s="103">
        <v>46173</v>
      </c>
      <c r="I132" s="89">
        <v>80000</v>
      </c>
      <c r="J132" s="89">
        <v>2296</v>
      </c>
      <c r="K132" s="89">
        <v>2432</v>
      </c>
      <c r="L132" s="89">
        <v>7400.87</v>
      </c>
      <c r="M132" s="89">
        <v>25</v>
      </c>
      <c r="N132" s="89">
        <f t="shared" si="2"/>
        <v>12153.869999999999</v>
      </c>
      <c r="O132" s="89">
        <f t="shared" si="3"/>
        <v>67846.13</v>
      </c>
      <c r="P132" s="37" t="s">
        <v>200</v>
      </c>
    </row>
    <row r="133" spans="1:16" ht="19.5" customHeight="1" x14ac:dyDescent="0.25">
      <c r="A133" s="102">
        <v>125</v>
      </c>
      <c r="B133" s="2" t="s">
        <v>1012</v>
      </c>
      <c r="C133" s="17" t="s">
        <v>1017</v>
      </c>
      <c r="D133" s="17" t="s">
        <v>825</v>
      </c>
      <c r="E133" s="17" t="s">
        <v>995</v>
      </c>
      <c r="F133" s="105">
        <v>45672</v>
      </c>
      <c r="G133" s="103">
        <v>46038</v>
      </c>
      <c r="H133" s="103">
        <v>46189</v>
      </c>
      <c r="I133" s="89">
        <v>90000</v>
      </c>
      <c r="J133" s="89">
        <v>2583</v>
      </c>
      <c r="K133" s="89">
        <v>2736</v>
      </c>
      <c r="L133" s="89">
        <v>9753.1200000000008</v>
      </c>
      <c r="M133" s="89">
        <v>9025</v>
      </c>
      <c r="N133" s="89">
        <f t="shared" si="2"/>
        <v>24097.120000000003</v>
      </c>
      <c r="O133" s="89">
        <f t="shared" si="3"/>
        <v>65902.880000000005</v>
      </c>
      <c r="P133" s="37" t="s">
        <v>200</v>
      </c>
    </row>
    <row r="134" spans="1:16" ht="19.5" customHeight="1" x14ac:dyDescent="0.25">
      <c r="A134" s="102">
        <v>126</v>
      </c>
      <c r="B134" s="2" t="s">
        <v>165</v>
      </c>
      <c r="C134" s="17" t="s">
        <v>1060</v>
      </c>
      <c r="D134" s="17" t="s">
        <v>794</v>
      </c>
      <c r="E134" s="17" t="s">
        <v>995</v>
      </c>
      <c r="F134" s="105">
        <v>44126</v>
      </c>
      <c r="G134" s="103">
        <v>46135</v>
      </c>
      <c r="H134" s="103">
        <v>46318</v>
      </c>
      <c r="I134" s="89">
        <v>100000</v>
      </c>
      <c r="J134" s="89">
        <v>2870</v>
      </c>
      <c r="K134" s="89">
        <v>3040</v>
      </c>
      <c r="L134" s="89">
        <v>11625.42</v>
      </c>
      <c r="M134" s="89">
        <v>11279.42</v>
      </c>
      <c r="N134" s="89">
        <f t="shared" si="2"/>
        <v>28814.839999999997</v>
      </c>
      <c r="O134" s="89">
        <f t="shared" si="3"/>
        <v>71185.16</v>
      </c>
      <c r="P134" s="37" t="s">
        <v>200</v>
      </c>
    </row>
    <row r="135" spans="1:16" ht="19.5" customHeight="1" x14ac:dyDescent="0.25">
      <c r="A135" s="102">
        <v>127</v>
      </c>
      <c r="B135" s="2" t="s">
        <v>193</v>
      </c>
      <c r="C135" s="17" t="s">
        <v>856</v>
      </c>
      <c r="D135" s="17" t="s">
        <v>762</v>
      </c>
      <c r="E135" s="17" t="s">
        <v>995</v>
      </c>
      <c r="F135" s="105">
        <v>44287</v>
      </c>
      <c r="G135" s="103">
        <v>46112</v>
      </c>
      <c r="H135" s="103">
        <v>46295</v>
      </c>
      <c r="I135" s="89">
        <v>75000</v>
      </c>
      <c r="J135" s="89">
        <v>2152.5</v>
      </c>
      <c r="K135" s="89">
        <v>2280</v>
      </c>
      <c r="L135" s="89">
        <v>5925.42</v>
      </c>
      <c r="M135" s="89">
        <v>3099.56</v>
      </c>
      <c r="N135" s="89">
        <f t="shared" si="2"/>
        <v>13457.48</v>
      </c>
      <c r="O135" s="89">
        <f t="shared" si="3"/>
        <v>61542.520000000004</v>
      </c>
      <c r="P135" s="37" t="s">
        <v>201</v>
      </c>
    </row>
    <row r="136" spans="1:16" ht="19.5" customHeight="1" x14ac:dyDescent="0.25">
      <c r="A136" s="102">
        <v>128</v>
      </c>
      <c r="B136" s="2" t="s">
        <v>1262</v>
      </c>
      <c r="C136" s="17" t="s">
        <v>865</v>
      </c>
      <c r="D136" s="17" t="s">
        <v>111</v>
      </c>
      <c r="E136" s="17" t="s">
        <v>995</v>
      </c>
      <c r="F136" s="105">
        <v>45931</v>
      </c>
      <c r="G136" s="103">
        <v>46112</v>
      </c>
      <c r="H136" s="103">
        <v>46295</v>
      </c>
      <c r="I136" s="89">
        <v>75000</v>
      </c>
      <c r="J136" s="89">
        <v>2152.5</v>
      </c>
      <c r="K136" s="89">
        <v>2280</v>
      </c>
      <c r="L136" s="89">
        <v>0</v>
      </c>
      <c r="M136" s="89">
        <v>25</v>
      </c>
      <c r="N136" s="89">
        <f t="shared" si="2"/>
        <v>4457.5</v>
      </c>
      <c r="O136" s="89">
        <f t="shared" si="3"/>
        <v>70542.5</v>
      </c>
      <c r="P136" s="37" t="s">
        <v>201</v>
      </c>
    </row>
    <row r="137" spans="1:16" ht="19.5" customHeight="1" x14ac:dyDescent="0.25">
      <c r="A137" s="102">
        <v>129</v>
      </c>
      <c r="B137" s="2" t="s">
        <v>1251</v>
      </c>
      <c r="C137" s="17" t="s">
        <v>710</v>
      </c>
      <c r="D137" s="17" t="s">
        <v>4</v>
      </c>
      <c r="E137" s="17" t="s">
        <v>995</v>
      </c>
      <c r="F137" s="105">
        <v>45901</v>
      </c>
      <c r="G137" s="103">
        <v>46081</v>
      </c>
      <c r="H137" s="103">
        <v>46266</v>
      </c>
      <c r="I137" s="89">
        <v>75000</v>
      </c>
      <c r="J137" s="89">
        <v>2152.5</v>
      </c>
      <c r="K137" s="89">
        <v>2280</v>
      </c>
      <c r="L137" s="89">
        <v>0</v>
      </c>
      <c r="M137" s="89">
        <v>25</v>
      </c>
      <c r="N137" s="89">
        <f t="shared" si="2"/>
        <v>4457.5</v>
      </c>
      <c r="O137" s="89">
        <f t="shared" si="3"/>
        <v>70542.5</v>
      </c>
      <c r="P137" s="37" t="s">
        <v>201</v>
      </c>
    </row>
    <row r="138" spans="1:16" ht="19.5" customHeight="1" x14ac:dyDescent="0.25">
      <c r="A138" s="102">
        <v>130</v>
      </c>
      <c r="B138" s="2" t="s">
        <v>353</v>
      </c>
      <c r="C138" s="17" t="s">
        <v>996</v>
      </c>
      <c r="D138" s="17" t="s">
        <v>826</v>
      </c>
      <c r="E138" s="17" t="s">
        <v>995</v>
      </c>
      <c r="F138" s="105">
        <v>44470</v>
      </c>
      <c r="G138" s="103">
        <v>46112</v>
      </c>
      <c r="H138" s="103">
        <v>46295</v>
      </c>
      <c r="I138" s="89">
        <v>90000</v>
      </c>
      <c r="J138" s="89">
        <v>2583</v>
      </c>
      <c r="K138" s="89">
        <v>2736</v>
      </c>
      <c r="L138" s="89">
        <v>9753.1200000000008</v>
      </c>
      <c r="M138" s="89">
        <v>25</v>
      </c>
      <c r="N138" s="89">
        <f t="shared" ref="N138:N201" si="4">+J138+K138+L138+M138</f>
        <v>15097.12</v>
      </c>
      <c r="O138" s="89">
        <f t="shared" ref="O138:O201" si="5">+I138-N138</f>
        <v>74902.880000000005</v>
      </c>
      <c r="P138" s="37" t="s">
        <v>200</v>
      </c>
    </row>
    <row r="139" spans="1:16" ht="19.5" customHeight="1" x14ac:dyDescent="0.25">
      <c r="A139" s="102">
        <v>131</v>
      </c>
      <c r="B139" s="2" t="s">
        <v>218</v>
      </c>
      <c r="C139" s="17" t="s">
        <v>132</v>
      </c>
      <c r="D139" s="17" t="s">
        <v>748</v>
      </c>
      <c r="E139" s="17" t="s">
        <v>995</v>
      </c>
      <c r="F139" s="105">
        <v>44378</v>
      </c>
      <c r="G139" s="103">
        <v>46023</v>
      </c>
      <c r="H139" s="103">
        <v>46203</v>
      </c>
      <c r="I139" s="89">
        <v>80000</v>
      </c>
      <c r="J139" s="89">
        <v>2296</v>
      </c>
      <c r="K139" s="89">
        <v>2432</v>
      </c>
      <c r="L139" s="89">
        <v>7400.87</v>
      </c>
      <c r="M139" s="89">
        <v>4025</v>
      </c>
      <c r="N139" s="89">
        <f t="shared" si="4"/>
        <v>16153.869999999999</v>
      </c>
      <c r="O139" s="89">
        <f t="shared" si="5"/>
        <v>63846.130000000005</v>
      </c>
      <c r="P139" s="37" t="s">
        <v>201</v>
      </c>
    </row>
    <row r="140" spans="1:16" ht="19.5" customHeight="1" x14ac:dyDescent="0.25">
      <c r="A140" s="102">
        <v>132</v>
      </c>
      <c r="B140" s="2" t="s">
        <v>1275</v>
      </c>
      <c r="C140" s="17" t="s">
        <v>1017</v>
      </c>
      <c r="D140" s="17" t="s">
        <v>130</v>
      </c>
      <c r="E140" s="17" t="s">
        <v>995</v>
      </c>
      <c r="F140" s="105">
        <v>45962</v>
      </c>
      <c r="G140" s="103">
        <v>46142</v>
      </c>
      <c r="H140" s="103">
        <v>46327</v>
      </c>
      <c r="I140" s="89">
        <v>90000</v>
      </c>
      <c r="J140" s="89">
        <v>2583</v>
      </c>
      <c r="K140" s="89">
        <v>2736</v>
      </c>
      <c r="L140" s="89">
        <v>9753.1200000000008</v>
      </c>
      <c r="M140" s="89">
        <v>25</v>
      </c>
      <c r="N140" s="89">
        <f t="shared" si="4"/>
        <v>15097.12</v>
      </c>
      <c r="O140" s="89">
        <f t="shared" si="5"/>
        <v>74902.880000000005</v>
      </c>
      <c r="P140" s="37" t="s">
        <v>200</v>
      </c>
    </row>
    <row r="141" spans="1:16" ht="19.5" customHeight="1" x14ac:dyDescent="0.25">
      <c r="A141" s="102">
        <v>133</v>
      </c>
      <c r="B141" s="2" t="s">
        <v>368</v>
      </c>
      <c r="C141" s="17" t="s">
        <v>973</v>
      </c>
      <c r="D141" s="17" t="s">
        <v>757</v>
      </c>
      <c r="E141" s="17" t="s">
        <v>995</v>
      </c>
      <c r="F141" s="105">
        <v>44531</v>
      </c>
      <c r="G141" s="103">
        <v>45992</v>
      </c>
      <c r="H141" s="103">
        <v>46172</v>
      </c>
      <c r="I141" s="89">
        <v>75000</v>
      </c>
      <c r="J141" s="89">
        <v>2152.5</v>
      </c>
      <c r="K141" s="89">
        <v>2280</v>
      </c>
      <c r="L141" s="89">
        <v>6309.38</v>
      </c>
      <c r="M141" s="89">
        <v>25</v>
      </c>
      <c r="N141" s="89">
        <f t="shared" si="4"/>
        <v>10766.880000000001</v>
      </c>
      <c r="O141" s="89">
        <f t="shared" si="5"/>
        <v>64233.119999999995</v>
      </c>
      <c r="P141" s="37" t="s">
        <v>201</v>
      </c>
    </row>
    <row r="142" spans="1:16" ht="19.5" customHeight="1" x14ac:dyDescent="0.25">
      <c r="A142" s="102">
        <v>134</v>
      </c>
      <c r="B142" s="2" t="s">
        <v>152</v>
      </c>
      <c r="C142" s="17" t="s">
        <v>132</v>
      </c>
      <c r="D142" s="17" t="s">
        <v>756</v>
      </c>
      <c r="E142" s="17" t="s">
        <v>995</v>
      </c>
      <c r="F142" s="105">
        <v>44085</v>
      </c>
      <c r="G142" s="103">
        <v>46092</v>
      </c>
      <c r="H142" s="103">
        <v>46276</v>
      </c>
      <c r="I142" s="89">
        <v>70000</v>
      </c>
      <c r="J142" s="89">
        <v>2009</v>
      </c>
      <c r="K142" s="89">
        <v>2128</v>
      </c>
      <c r="L142" s="89">
        <v>4984.5200000000004</v>
      </c>
      <c r="M142" s="89">
        <v>5444.78</v>
      </c>
      <c r="N142" s="89">
        <f t="shared" si="4"/>
        <v>14566.3</v>
      </c>
      <c r="O142" s="89">
        <f t="shared" si="5"/>
        <v>55433.7</v>
      </c>
      <c r="P142" s="37" t="s">
        <v>201</v>
      </c>
    </row>
    <row r="143" spans="1:16" ht="19.5" customHeight="1" x14ac:dyDescent="0.25">
      <c r="A143" s="102">
        <v>135</v>
      </c>
      <c r="B143" s="2" t="s">
        <v>244</v>
      </c>
      <c r="C143" s="17" t="s">
        <v>132</v>
      </c>
      <c r="D143" s="17" t="s">
        <v>826</v>
      </c>
      <c r="E143" s="17" t="s">
        <v>995</v>
      </c>
      <c r="F143" s="105">
        <v>44348</v>
      </c>
      <c r="G143" s="103">
        <v>45992</v>
      </c>
      <c r="H143" s="103">
        <v>46173</v>
      </c>
      <c r="I143" s="89">
        <v>80000</v>
      </c>
      <c r="J143" s="89">
        <v>2296</v>
      </c>
      <c r="K143" s="89">
        <v>2432</v>
      </c>
      <c r="L143" s="89">
        <v>7400.87</v>
      </c>
      <c r="M143" s="89">
        <v>9314.64</v>
      </c>
      <c r="N143" s="89">
        <f t="shared" si="4"/>
        <v>21443.51</v>
      </c>
      <c r="O143" s="89">
        <f t="shared" si="5"/>
        <v>58556.490000000005</v>
      </c>
      <c r="P143" s="37" t="s">
        <v>201</v>
      </c>
    </row>
    <row r="144" spans="1:16" ht="19.5" customHeight="1" x14ac:dyDescent="0.25">
      <c r="A144" s="102">
        <v>136</v>
      </c>
      <c r="B144" s="2" t="s">
        <v>267</v>
      </c>
      <c r="C144" s="17" t="s">
        <v>132</v>
      </c>
      <c r="D144" s="17" t="s">
        <v>756</v>
      </c>
      <c r="E144" s="17" t="s">
        <v>995</v>
      </c>
      <c r="F144" s="105">
        <v>44348</v>
      </c>
      <c r="G144" s="103">
        <v>45992</v>
      </c>
      <c r="H144" s="103">
        <v>46173</v>
      </c>
      <c r="I144" s="89">
        <v>80000</v>
      </c>
      <c r="J144" s="89">
        <v>2296</v>
      </c>
      <c r="K144" s="89">
        <v>2432</v>
      </c>
      <c r="L144" s="89">
        <v>7400.87</v>
      </c>
      <c r="M144" s="89">
        <v>25</v>
      </c>
      <c r="N144" s="89">
        <f t="shared" si="4"/>
        <v>12153.869999999999</v>
      </c>
      <c r="O144" s="89">
        <f t="shared" si="5"/>
        <v>67846.13</v>
      </c>
      <c r="P144" s="37" t="s">
        <v>200</v>
      </c>
    </row>
    <row r="145" spans="1:16" ht="19.5" customHeight="1" x14ac:dyDescent="0.25">
      <c r="A145" s="102">
        <v>137</v>
      </c>
      <c r="B145" s="2" t="s">
        <v>276</v>
      </c>
      <c r="C145" s="17" t="s">
        <v>132</v>
      </c>
      <c r="D145" s="17" t="s">
        <v>826</v>
      </c>
      <c r="E145" s="17" t="s">
        <v>995</v>
      </c>
      <c r="F145" s="105">
        <v>44348</v>
      </c>
      <c r="G145" s="103">
        <v>45992</v>
      </c>
      <c r="H145" s="103">
        <v>46173</v>
      </c>
      <c r="I145" s="89">
        <v>90000</v>
      </c>
      <c r="J145" s="89">
        <v>2583</v>
      </c>
      <c r="K145" s="89">
        <v>2736</v>
      </c>
      <c r="L145" s="89">
        <v>9753.1200000000008</v>
      </c>
      <c r="M145" s="89">
        <v>25</v>
      </c>
      <c r="N145" s="89">
        <f t="shared" si="4"/>
        <v>15097.12</v>
      </c>
      <c r="O145" s="89">
        <f t="shared" si="5"/>
        <v>74902.880000000005</v>
      </c>
      <c r="P145" s="37" t="s">
        <v>200</v>
      </c>
    </row>
    <row r="146" spans="1:16" ht="19.5" customHeight="1" x14ac:dyDescent="0.25">
      <c r="A146" s="102">
        <v>138</v>
      </c>
      <c r="B146" s="2" t="s">
        <v>284</v>
      </c>
      <c r="C146" s="17" t="s">
        <v>132</v>
      </c>
      <c r="D146" s="17" t="s">
        <v>748</v>
      </c>
      <c r="E146" s="17" t="s">
        <v>995</v>
      </c>
      <c r="F146" s="105">
        <v>44378</v>
      </c>
      <c r="G146" s="103">
        <v>46023</v>
      </c>
      <c r="H146" s="103">
        <v>46203</v>
      </c>
      <c r="I146" s="89">
        <v>70000</v>
      </c>
      <c r="J146" s="89">
        <v>2009</v>
      </c>
      <c r="K146" s="89">
        <v>2128</v>
      </c>
      <c r="L146" s="89">
        <v>5368.48</v>
      </c>
      <c r="M146" s="89">
        <v>5625</v>
      </c>
      <c r="N146" s="89">
        <f t="shared" si="4"/>
        <v>15130.48</v>
      </c>
      <c r="O146" s="89">
        <f t="shared" si="5"/>
        <v>54869.520000000004</v>
      </c>
      <c r="P146" s="37" t="s">
        <v>201</v>
      </c>
    </row>
    <row r="147" spans="1:16" ht="19.5" customHeight="1" x14ac:dyDescent="0.25">
      <c r="A147" s="102">
        <v>139</v>
      </c>
      <c r="B147" s="2" t="s">
        <v>286</v>
      </c>
      <c r="C147" s="17" t="s">
        <v>132</v>
      </c>
      <c r="D147" s="17" t="s">
        <v>748</v>
      </c>
      <c r="E147" s="17" t="s">
        <v>995</v>
      </c>
      <c r="F147" s="105">
        <v>44378</v>
      </c>
      <c r="G147" s="103">
        <v>46023</v>
      </c>
      <c r="H147" s="103">
        <v>46203</v>
      </c>
      <c r="I147" s="89">
        <v>35000</v>
      </c>
      <c r="J147" s="89">
        <v>1004.5</v>
      </c>
      <c r="K147" s="89">
        <v>1064</v>
      </c>
      <c r="L147" s="89">
        <v>0</v>
      </c>
      <c r="M147" s="89">
        <v>9338.6200000000008</v>
      </c>
      <c r="N147" s="89">
        <f t="shared" si="4"/>
        <v>11407.12</v>
      </c>
      <c r="O147" s="89">
        <f t="shared" si="5"/>
        <v>23592.879999999997</v>
      </c>
      <c r="P147" s="37" t="s">
        <v>200</v>
      </c>
    </row>
    <row r="148" spans="1:16" ht="19.5" customHeight="1" x14ac:dyDescent="0.25">
      <c r="A148" s="102">
        <v>140</v>
      </c>
      <c r="B148" s="2" t="s">
        <v>287</v>
      </c>
      <c r="C148" s="17" t="s">
        <v>132</v>
      </c>
      <c r="D148" s="17" t="s">
        <v>113</v>
      </c>
      <c r="E148" s="17" t="s">
        <v>995</v>
      </c>
      <c r="F148" s="105">
        <v>44348</v>
      </c>
      <c r="G148" s="103">
        <v>45992</v>
      </c>
      <c r="H148" s="103">
        <v>46173</v>
      </c>
      <c r="I148" s="89">
        <v>70000</v>
      </c>
      <c r="J148" s="89">
        <v>2009</v>
      </c>
      <c r="K148" s="89">
        <v>2128</v>
      </c>
      <c r="L148" s="89">
        <v>2437.9699999999998</v>
      </c>
      <c r="M148" s="89">
        <v>8956.91</v>
      </c>
      <c r="N148" s="89">
        <f t="shared" si="4"/>
        <v>15531.88</v>
      </c>
      <c r="O148" s="89">
        <f t="shared" si="5"/>
        <v>54468.12</v>
      </c>
      <c r="P148" s="37" t="s">
        <v>201</v>
      </c>
    </row>
    <row r="149" spans="1:16" ht="19.5" customHeight="1" x14ac:dyDescent="0.25">
      <c r="A149" s="102">
        <v>141</v>
      </c>
      <c r="B149" s="2" t="s">
        <v>1034</v>
      </c>
      <c r="C149" s="17" t="s">
        <v>863</v>
      </c>
      <c r="D149" s="17" t="s">
        <v>792</v>
      </c>
      <c r="E149" s="17" t="s">
        <v>995</v>
      </c>
      <c r="F149" s="105">
        <v>45689</v>
      </c>
      <c r="G149" s="103">
        <v>46054</v>
      </c>
      <c r="H149" s="103">
        <v>46234</v>
      </c>
      <c r="I149" s="89">
        <v>85000</v>
      </c>
      <c r="J149" s="89">
        <v>2439.5</v>
      </c>
      <c r="K149" s="89">
        <v>2584</v>
      </c>
      <c r="L149" s="89">
        <v>5736.94</v>
      </c>
      <c r="M149" s="89">
        <v>2675</v>
      </c>
      <c r="N149" s="89">
        <f t="shared" si="4"/>
        <v>13435.439999999999</v>
      </c>
      <c r="O149" s="89">
        <f t="shared" si="5"/>
        <v>71564.56</v>
      </c>
      <c r="P149" s="37" t="s">
        <v>201</v>
      </c>
    </row>
    <row r="150" spans="1:16" ht="19.5" customHeight="1" x14ac:dyDescent="0.25">
      <c r="A150" s="102">
        <v>142</v>
      </c>
      <c r="B150" s="2" t="s">
        <v>678</v>
      </c>
      <c r="C150" s="17" t="s">
        <v>866</v>
      </c>
      <c r="D150" s="17" t="s">
        <v>677</v>
      </c>
      <c r="E150" s="17" t="s">
        <v>995</v>
      </c>
      <c r="F150" s="105">
        <v>45215</v>
      </c>
      <c r="G150" s="103">
        <v>46129</v>
      </c>
      <c r="H150" s="103">
        <v>46312</v>
      </c>
      <c r="I150" s="89">
        <v>75000</v>
      </c>
      <c r="J150" s="89">
        <v>2152.5</v>
      </c>
      <c r="K150" s="89">
        <v>2280</v>
      </c>
      <c r="L150" s="89">
        <v>6309.38</v>
      </c>
      <c r="M150" s="89">
        <v>5675.74</v>
      </c>
      <c r="N150" s="89">
        <f t="shared" si="4"/>
        <v>16417.620000000003</v>
      </c>
      <c r="O150" s="89">
        <f t="shared" si="5"/>
        <v>58582.38</v>
      </c>
      <c r="P150" s="37" t="s">
        <v>200</v>
      </c>
    </row>
    <row r="151" spans="1:16" ht="19.5" customHeight="1" x14ac:dyDescent="0.25">
      <c r="A151" s="102">
        <v>143</v>
      </c>
      <c r="B151" s="2" t="s">
        <v>679</v>
      </c>
      <c r="C151" s="17" t="s">
        <v>866</v>
      </c>
      <c r="D151" s="17" t="s">
        <v>677</v>
      </c>
      <c r="E151" s="17" t="s">
        <v>995</v>
      </c>
      <c r="F151" s="105">
        <v>45201</v>
      </c>
      <c r="G151" s="103">
        <v>46115</v>
      </c>
      <c r="H151" s="103">
        <v>46298</v>
      </c>
      <c r="I151" s="89">
        <v>75000</v>
      </c>
      <c r="J151" s="89">
        <v>2152.5</v>
      </c>
      <c r="K151" s="89">
        <v>2280</v>
      </c>
      <c r="L151" s="89">
        <v>5925.42</v>
      </c>
      <c r="M151" s="89">
        <v>12544.78</v>
      </c>
      <c r="N151" s="89">
        <f t="shared" si="4"/>
        <v>22902.7</v>
      </c>
      <c r="O151" s="89">
        <f t="shared" si="5"/>
        <v>52097.3</v>
      </c>
      <c r="P151" s="37" t="s">
        <v>201</v>
      </c>
    </row>
    <row r="152" spans="1:16" ht="19.5" customHeight="1" x14ac:dyDescent="0.25">
      <c r="A152" s="102">
        <v>144</v>
      </c>
      <c r="B152" s="2" t="s">
        <v>806</v>
      </c>
      <c r="C152" s="17" t="s">
        <v>862</v>
      </c>
      <c r="D152" s="17" t="s">
        <v>761</v>
      </c>
      <c r="E152" s="17" t="s">
        <v>995</v>
      </c>
      <c r="F152" s="105">
        <v>45536</v>
      </c>
      <c r="G152" s="103">
        <v>46081</v>
      </c>
      <c r="H152" s="103">
        <v>46266</v>
      </c>
      <c r="I152" s="89">
        <v>80000</v>
      </c>
      <c r="J152" s="89">
        <v>2296</v>
      </c>
      <c r="K152" s="89">
        <v>2432</v>
      </c>
      <c r="L152" s="89">
        <v>7400.87</v>
      </c>
      <c r="M152" s="89">
        <v>4025</v>
      </c>
      <c r="N152" s="89">
        <f t="shared" si="4"/>
        <v>16153.869999999999</v>
      </c>
      <c r="O152" s="89">
        <f t="shared" si="5"/>
        <v>63846.130000000005</v>
      </c>
      <c r="P152" s="37" t="s">
        <v>201</v>
      </c>
    </row>
    <row r="153" spans="1:16" ht="19.5" customHeight="1" x14ac:dyDescent="0.25">
      <c r="A153" s="102">
        <v>145</v>
      </c>
      <c r="B153" s="2" t="s">
        <v>490</v>
      </c>
      <c r="C153" s="17" t="s">
        <v>1306</v>
      </c>
      <c r="D153" s="17" t="s">
        <v>789</v>
      </c>
      <c r="E153" s="17" t="s">
        <v>995</v>
      </c>
      <c r="F153" s="105">
        <v>44568</v>
      </c>
      <c r="G153" s="103">
        <v>46030</v>
      </c>
      <c r="H153" s="103">
        <v>46181</v>
      </c>
      <c r="I153" s="89">
        <v>80000</v>
      </c>
      <c r="J153" s="89">
        <v>2296</v>
      </c>
      <c r="K153" s="89">
        <v>2432</v>
      </c>
      <c r="L153" s="89">
        <v>3025.63</v>
      </c>
      <c r="M153" s="89">
        <v>25</v>
      </c>
      <c r="N153" s="89">
        <f t="shared" si="4"/>
        <v>7778.63</v>
      </c>
      <c r="O153" s="89">
        <f t="shared" si="5"/>
        <v>72221.37</v>
      </c>
      <c r="P153" s="37" t="s">
        <v>201</v>
      </c>
    </row>
    <row r="154" spans="1:16" ht="19.5" customHeight="1" x14ac:dyDescent="0.25">
      <c r="A154" s="102">
        <v>146</v>
      </c>
      <c r="B154" s="2" t="s">
        <v>1229</v>
      </c>
      <c r="C154" s="17" t="s">
        <v>864</v>
      </c>
      <c r="D154" s="17" t="s">
        <v>789</v>
      </c>
      <c r="E154" s="17" t="s">
        <v>995</v>
      </c>
      <c r="F154" s="105">
        <v>45870</v>
      </c>
      <c r="G154" s="103">
        <v>46054</v>
      </c>
      <c r="H154" s="103">
        <v>46234</v>
      </c>
      <c r="I154" s="89">
        <v>80000</v>
      </c>
      <c r="J154" s="89">
        <v>2296</v>
      </c>
      <c r="K154" s="89">
        <v>2432</v>
      </c>
      <c r="L154" s="89">
        <v>7400.87</v>
      </c>
      <c r="M154" s="89">
        <v>2525</v>
      </c>
      <c r="N154" s="89">
        <f t="shared" si="4"/>
        <v>14653.869999999999</v>
      </c>
      <c r="O154" s="89">
        <f t="shared" si="5"/>
        <v>65346.130000000005</v>
      </c>
      <c r="P154" s="37" t="s">
        <v>201</v>
      </c>
    </row>
    <row r="155" spans="1:16" ht="19.5" customHeight="1" x14ac:dyDescent="0.25">
      <c r="A155" s="102">
        <v>147</v>
      </c>
      <c r="B155" s="2" t="s">
        <v>959</v>
      </c>
      <c r="C155" s="17" t="s">
        <v>863</v>
      </c>
      <c r="D155" s="17" t="s">
        <v>792</v>
      </c>
      <c r="E155" s="17" t="s">
        <v>995</v>
      </c>
      <c r="F155" s="105">
        <v>45566</v>
      </c>
      <c r="G155" s="103">
        <v>46112</v>
      </c>
      <c r="H155" s="103">
        <v>46295</v>
      </c>
      <c r="I155" s="89">
        <v>80000</v>
      </c>
      <c r="J155" s="89">
        <v>2296</v>
      </c>
      <c r="K155" s="89">
        <v>2432</v>
      </c>
      <c r="L155" s="89">
        <v>7400.87</v>
      </c>
      <c r="M155" s="89">
        <v>25</v>
      </c>
      <c r="N155" s="89">
        <f t="shared" si="4"/>
        <v>12153.869999999999</v>
      </c>
      <c r="O155" s="89">
        <f t="shared" si="5"/>
        <v>67846.13</v>
      </c>
      <c r="P155" s="37" t="s">
        <v>201</v>
      </c>
    </row>
    <row r="156" spans="1:16" ht="19.5" customHeight="1" x14ac:dyDescent="0.25">
      <c r="A156" s="102">
        <v>148</v>
      </c>
      <c r="B156" s="2" t="s">
        <v>214</v>
      </c>
      <c r="C156" s="17" t="s">
        <v>1306</v>
      </c>
      <c r="D156" s="17" t="s">
        <v>789</v>
      </c>
      <c r="E156" s="17" t="s">
        <v>995</v>
      </c>
      <c r="F156" s="105">
        <v>44348</v>
      </c>
      <c r="G156" s="103">
        <v>45992</v>
      </c>
      <c r="H156" s="103">
        <v>46173</v>
      </c>
      <c r="I156" s="89">
        <v>80000</v>
      </c>
      <c r="J156" s="89">
        <v>2296</v>
      </c>
      <c r="K156" s="89">
        <v>2432</v>
      </c>
      <c r="L156" s="89">
        <v>4550.55</v>
      </c>
      <c r="M156" s="89">
        <v>7048.1</v>
      </c>
      <c r="N156" s="89">
        <f t="shared" si="4"/>
        <v>16326.65</v>
      </c>
      <c r="O156" s="89">
        <f t="shared" si="5"/>
        <v>63673.35</v>
      </c>
      <c r="P156" s="37" t="s">
        <v>201</v>
      </c>
    </row>
    <row r="157" spans="1:16" ht="19.5" customHeight="1" x14ac:dyDescent="0.25">
      <c r="A157" s="102">
        <v>149</v>
      </c>
      <c r="B157" s="2" t="s">
        <v>439</v>
      </c>
      <c r="C157" s="17" t="s">
        <v>862</v>
      </c>
      <c r="D157" s="17" t="s">
        <v>761</v>
      </c>
      <c r="E157" s="17" t="s">
        <v>995</v>
      </c>
      <c r="F157" s="105">
        <v>44621</v>
      </c>
      <c r="G157" s="103">
        <v>46081</v>
      </c>
      <c r="H157" s="103">
        <v>46266</v>
      </c>
      <c r="I157" s="89">
        <v>85000</v>
      </c>
      <c r="J157" s="89">
        <v>2439.5</v>
      </c>
      <c r="K157" s="89">
        <v>2584</v>
      </c>
      <c r="L157" s="89">
        <v>5767.7</v>
      </c>
      <c r="M157" s="89">
        <v>2675</v>
      </c>
      <c r="N157" s="89">
        <f t="shared" si="4"/>
        <v>13466.2</v>
      </c>
      <c r="O157" s="89">
        <f t="shared" si="5"/>
        <v>71533.8</v>
      </c>
      <c r="P157" s="37" t="s">
        <v>201</v>
      </c>
    </row>
    <row r="158" spans="1:16" ht="19.5" customHeight="1" x14ac:dyDescent="0.25">
      <c r="A158" s="102">
        <v>150</v>
      </c>
      <c r="B158" s="2" t="s">
        <v>1108</v>
      </c>
      <c r="C158" s="17" t="s">
        <v>996</v>
      </c>
      <c r="D158" s="17" t="s">
        <v>743</v>
      </c>
      <c r="E158" s="17" t="s">
        <v>995</v>
      </c>
      <c r="F158" s="105">
        <v>44348</v>
      </c>
      <c r="G158" s="103">
        <v>45992</v>
      </c>
      <c r="H158" s="103">
        <v>46173</v>
      </c>
      <c r="I158" s="89">
        <v>100000</v>
      </c>
      <c r="J158" s="89">
        <v>2870</v>
      </c>
      <c r="K158" s="89">
        <v>3040</v>
      </c>
      <c r="L158" s="89">
        <v>0</v>
      </c>
      <c r="M158" s="89">
        <v>25</v>
      </c>
      <c r="N158" s="89">
        <f t="shared" si="4"/>
        <v>5935</v>
      </c>
      <c r="O158" s="89">
        <f t="shared" si="5"/>
        <v>94065</v>
      </c>
      <c r="P158" s="37" t="s">
        <v>200</v>
      </c>
    </row>
    <row r="159" spans="1:16" ht="19.5" customHeight="1" x14ac:dyDescent="0.25">
      <c r="A159" s="102">
        <v>151</v>
      </c>
      <c r="B159" s="2" t="s">
        <v>526</v>
      </c>
      <c r="C159" s="17" t="s">
        <v>864</v>
      </c>
      <c r="D159" s="17" t="s">
        <v>789</v>
      </c>
      <c r="E159" s="17" t="s">
        <v>995</v>
      </c>
      <c r="F159" s="105">
        <v>44896</v>
      </c>
      <c r="G159" s="103">
        <v>45992</v>
      </c>
      <c r="H159" s="103">
        <v>46172</v>
      </c>
      <c r="I159" s="89">
        <v>75000</v>
      </c>
      <c r="J159" s="89">
        <v>2152.5</v>
      </c>
      <c r="K159" s="89">
        <v>2280</v>
      </c>
      <c r="L159" s="89">
        <v>6309.38</v>
      </c>
      <c r="M159" s="89">
        <v>2275</v>
      </c>
      <c r="N159" s="89">
        <f t="shared" si="4"/>
        <v>13016.880000000001</v>
      </c>
      <c r="O159" s="89">
        <f t="shared" si="5"/>
        <v>61983.119999999995</v>
      </c>
      <c r="P159" s="37" t="s">
        <v>200</v>
      </c>
    </row>
    <row r="160" spans="1:16" ht="19.5" customHeight="1" x14ac:dyDescent="0.25">
      <c r="A160" s="102">
        <v>152</v>
      </c>
      <c r="B160" s="2" t="s">
        <v>483</v>
      </c>
      <c r="C160" s="17" t="s">
        <v>862</v>
      </c>
      <c r="D160" s="17" t="s">
        <v>761</v>
      </c>
      <c r="E160" s="17" t="s">
        <v>995</v>
      </c>
      <c r="F160" s="105">
        <v>44713</v>
      </c>
      <c r="G160" s="103">
        <v>45992</v>
      </c>
      <c r="H160" s="103">
        <v>46172</v>
      </c>
      <c r="I160" s="89">
        <v>85000</v>
      </c>
      <c r="J160" s="89">
        <v>2439.5</v>
      </c>
      <c r="K160" s="89">
        <v>2584</v>
      </c>
      <c r="L160" s="89">
        <v>8576.99</v>
      </c>
      <c r="M160" s="89">
        <v>25</v>
      </c>
      <c r="N160" s="89">
        <f t="shared" si="4"/>
        <v>13625.49</v>
      </c>
      <c r="O160" s="89">
        <f t="shared" si="5"/>
        <v>71374.509999999995</v>
      </c>
      <c r="P160" s="37" t="s">
        <v>200</v>
      </c>
    </row>
    <row r="161" spans="1:17" ht="19.5" customHeight="1" x14ac:dyDescent="0.25">
      <c r="A161" s="102">
        <v>153</v>
      </c>
      <c r="B161" s="2" t="s">
        <v>260</v>
      </c>
      <c r="C161" s="17" t="s">
        <v>862</v>
      </c>
      <c r="D161" s="17" t="s">
        <v>761</v>
      </c>
      <c r="E161" s="17" t="s">
        <v>995</v>
      </c>
      <c r="F161" s="105">
        <v>44378</v>
      </c>
      <c r="G161" s="103">
        <v>46023</v>
      </c>
      <c r="H161" s="103">
        <v>46203</v>
      </c>
      <c r="I161" s="89">
        <v>85000</v>
      </c>
      <c r="J161" s="89">
        <v>2439.5</v>
      </c>
      <c r="K161" s="89">
        <v>2584</v>
      </c>
      <c r="L161" s="89">
        <v>8576.99</v>
      </c>
      <c r="M161" s="89">
        <v>2675</v>
      </c>
      <c r="N161" s="89">
        <f t="shared" si="4"/>
        <v>16275.49</v>
      </c>
      <c r="O161" s="89">
        <f t="shared" si="5"/>
        <v>68724.509999999995</v>
      </c>
      <c r="P161" s="37" t="s">
        <v>201</v>
      </c>
    </row>
    <row r="162" spans="1:17" ht="19.5" customHeight="1" x14ac:dyDescent="0.25">
      <c r="A162" s="102">
        <v>154</v>
      </c>
      <c r="B162" s="2" t="s">
        <v>509</v>
      </c>
      <c r="C162" s="17" t="s">
        <v>1377</v>
      </c>
      <c r="D162" s="17" t="s">
        <v>828</v>
      </c>
      <c r="E162" s="17" t="s">
        <v>995</v>
      </c>
      <c r="F162" s="105">
        <v>44805</v>
      </c>
      <c r="G162" s="103">
        <v>46081</v>
      </c>
      <c r="H162" s="103">
        <v>46266</v>
      </c>
      <c r="I162" s="89">
        <v>75000</v>
      </c>
      <c r="J162" s="89">
        <v>2152.5</v>
      </c>
      <c r="K162" s="89">
        <v>2280</v>
      </c>
      <c r="L162" s="89">
        <v>6309.38</v>
      </c>
      <c r="M162" s="89">
        <v>25</v>
      </c>
      <c r="N162" s="89">
        <f t="shared" si="4"/>
        <v>10766.880000000001</v>
      </c>
      <c r="O162" s="89">
        <f t="shared" si="5"/>
        <v>64233.119999999995</v>
      </c>
      <c r="P162" s="37" t="s">
        <v>200</v>
      </c>
    </row>
    <row r="163" spans="1:17" ht="19.5" customHeight="1" x14ac:dyDescent="0.25">
      <c r="A163" s="102">
        <v>155</v>
      </c>
      <c r="B163" s="2" t="s">
        <v>1365</v>
      </c>
      <c r="C163" s="17" t="s">
        <v>1378</v>
      </c>
      <c r="D163" s="17" t="s">
        <v>110</v>
      </c>
      <c r="E163" s="17" t="s">
        <v>995</v>
      </c>
      <c r="F163" s="105">
        <v>46143</v>
      </c>
      <c r="G163" s="105">
        <v>46143</v>
      </c>
      <c r="H163" s="103">
        <v>46326</v>
      </c>
      <c r="I163" s="89">
        <v>75000</v>
      </c>
      <c r="J163" s="89">
        <v>2152.5</v>
      </c>
      <c r="K163" s="89">
        <v>2280</v>
      </c>
      <c r="L163" s="89">
        <v>6309.38</v>
      </c>
      <c r="M163" s="89">
        <v>25</v>
      </c>
      <c r="N163" s="89">
        <f t="shared" si="4"/>
        <v>10766.880000000001</v>
      </c>
      <c r="O163" s="89">
        <f t="shared" si="5"/>
        <v>64233.119999999995</v>
      </c>
      <c r="P163" s="37" t="s">
        <v>200</v>
      </c>
      <c r="Q163" s="139" t="s">
        <v>1359</v>
      </c>
    </row>
    <row r="164" spans="1:17" ht="19.5" customHeight="1" x14ac:dyDescent="0.25">
      <c r="A164" s="102">
        <v>156</v>
      </c>
      <c r="B164" s="2" t="s">
        <v>1366</v>
      </c>
      <c r="C164" s="17" t="s">
        <v>1379</v>
      </c>
      <c r="D164" s="17" t="s">
        <v>843</v>
      </c>
      <c r="E164" s="17" t="s">
        <v>995</v>
      </c>
      <c r="F164" s="105">
        <v>46143</v>
      </c>
      <c r="G164" s="105">
        <v>46143</v>
      </c>
      <c r="H164" s="103">
        <v>46326</v>
      </c>
      <c r="I164" s="89">
        <v>95000</v>
      </c>
      <c r="J164" s="89">
        <v>2726.5</v>
      </c>
      <c r="K164" s="89">
        <v>2888</v>
      </c>
      <c r="L164" s="89">
        <v>10929.24</v>
      </c>
      <c r="M164" s="89">
        <v>25</v>
      </c>
      <c r="N164" s="89">
        <f t="shared" si="4"/>
        <v>16568.739999999998</v>
      </c>
      <c r="O164" s="89">
        <f t="shared" si="5"/>
        <v>78431.260000000009</v>
      </c>
      <c r="P164" s="37" t="s">
        <v>200</v>
      </c>
      <c r="Q164" s="139" t="s">
        <v>1359</v>
      </c>
    </row>
    <row r="165" spans="1:17" ht="19.5" customHeight="1" x14ac:dyDescent="0.25">
      <c r="A165" s="102">
        <v>157</v>
      </c>
      <c r="B165" s="2" t="s">
        <v>1367</v>
      </c>
      <c r="C165" s="17" t="s">
        <v>996</v>
      </c>
      <c r="D165" s="17" t="s">
        <v>778</v>
      </c>
      <c r="E165" s="17" t="s">
        <v>995</v>
      </c>
      <c r="F165" s="105">
        <v>46148</v>
      </c>
      <c r="G165" s="105">
        <v>46148</v>
      </c>
      <c r="H165" s="103">
        <v>46332</v>
      </c>
      <c r="I165" s="89">
        <v>79166.67</v>
      </c>
      <c r="J165" s="89">
        <v>2272.08</v>
      </c>
      <c r="K165" s="89">
        <v>2406.67</v>
      </c>
      <c r="L165" s="89">
        <v>7204.85</v>
      </c>
      <c r="M165" s="89">
        <v>25</v>
      </c>
      <c r="N165" s="89">
        <f t="shared" si="4"/>
        <v>11908.6</v>
      </c>
      <c r="O165" s="89">
        <f t="shared" si="5"/>
        <v>67258.069999999992</v>
      </c>
      <c r="P165" s="37" t="s">
        <v>200</v>
      </c>
      <c r="Q165" s="139" t="s">
        <v>1359</v>
      </c>
    </row>
    <row r="166" spans="1:17" ht="19.5" customHeight="1" x14ac:dyDescent="0.25">
      <c r="A166" s="102">
        <v>158</v>
      </c>
      <c r="B166" s="2" t="s">
        <v>183</v>
      </c>
      <c r="C166" s="17" t="s">
        <v>866</v>
      </c>
      <c r="D166" s="17" t="s">
        <v>677</v>
      </c>
      <c r="E166" s="17" t="s">
        <v>995</v>
      </c>
      <c r="F166" s="105">
        <v>44136</v>
      </c>
      <c r="G166" s="103">
        <v>46142</v>
      </c>
      <c r="H166" s="103">
        <v>46327</v>
      </c>
      <c r="I166" s="89">
        <v>80000</v>
      </c>
      <c r="J166" s="89">
        <v>2296</v>
      </c>
      <c r="K166" s="89">
        <v>2432</v>
      </c>
      <c r="L166" s="89">
        <v>7400.87</v>
      </c>
      <c r="M166" s="89">
        <v>3679.7799999999997</v>
      </c>
      <c r="N166" s="89">
        <f t="shared" si="4"/>
        <v>15808.649999999998</v>
      </c>
      <c r="O166" s="89">
        <f t="shared" si="5"/>
        <v>64191.350000000006</v>
      </c>
      <c r="P166" s="37" t="s">
        <v>200</v>
      </c>
    </row>
    <row r="167" spans="1:17" ht="19.5" customHeight="1" x14ac:dyDescent="0.25">
      <c r="A167" s="102">
        <v>159</v>
      </c>
      <c r="B167" s="2" t="s">
        <v>272</v>
      </c>
      <c r="C167" s="17" t="s">
        <v>867</v>
      </c>
      <c r="D167" s="17" t="s">
        <v>780</v>
      </c>
      <c r="E167" s="17" t="s">
        <v>995</v>
      </c>
      <c r="F167" s="105">
        <v>44348</v>
      </c>
      <c r="G167" s="103">
        <v>45992</v>
      </c>
      <c r="H167" s="103">
        <v>46173</v>
      </c>
      <c r="I167" s="89">
        <v>70000</v>
      </c>
      <c r="J167" s="89">
        <v>2009</v>
      </c>
      <c r="K167" s="89">
        <v>2128</v>
      </c>
      <c r="L167" s="89">
        <v>5368.48</v>
      </c>
      <c r="M167" s="89">
        <v>25</v>
      </c>
      <c r="N167" s="89">
        <f t="shared" si="4"/>
        <v>9530.48</v>
      </c>
      <c r="O167" s="89">
        <f t="shared" si="5"/>
        <v>60469.520000000004</v>
      </c>
      <c r="P167" s="37" t="s">
        <v>200</v>
      </c>
    </row>
    <row r="168" spans="1:17" ht="19.5" customHeight="1" x14ac:dyDescent="0.25">
      <c r="A168" s="102">
        <v>160</v>
      </c>
      <c r="B168" s="2" t="s">
        <v>169</v>
      </c>
      <c r="C168" s="17" t="s">
        <v>861</v>
      </c>
      <c r="D168" s="17" t="s">
        <v>787</v>
      </c>
      <c r="E168" s="17" t="s">
        <v>995</v>
      </c>
      <c r="F168" s="105">
        <v>44090</v>
      </c>
      <c r="G168" s="103">
        <v>46097</v>
      </c>
      <c r="H168" s="103">
        <v>46281</v>
      </c>
      <c r="I168" s="89">
        <v>70000</v>
      </c>
      <c r="J168" s="89">
        <v>2009</v>
      </c>
      <c r="K168" s="89">
        <v>2128</v>
      </c>
      <c r="L168" s="89">
        <v>5368.48</v>
      </c>
      <c r="M168" s="89">
        <v>125</v>
      </c>
      <c r="N168" s="89">
        <f t="shared" si="4"/>
        <v>9630.48</v>
      </c>
      <c r="O168" s="89">
        <f t="shared" si="5"/>
        <v>60369.520000000004</v>
      </c>
      <c r="P168" s="37" t="s">
        <v>200</v>
      </c>
    </row>
    <row r="169" spans="1:17" ht="19.5" customHeight="1" x14ac:dyDescent="0.25">
      <c r="A169" s="102">
        <v>161</v>
      </c>
      <c r="B169" s="2" t="s">
        <v>482</v>
      </c>
      <c r="C169" s="17" t="s">
        <v>868</v>
      </c>
      <c r="D169" s="17" t="s">
        <v>787</v>
      </c>
      <c r="E169" s="17" t="s">
        <v>995</v>
      </c>
      <c r="F169" s="105">
        <v>44697</v>
      </c>
      <c r="G169" s="103">
        <v>45977</v>
      </c>
      <c r="H169" s="103">
        <v>46158</v>
      </c>
      <c r="I169" s="89">
        <v>70000</v>
      </c>
      <c r="J169" s="89">
        <v>2009</v>
      </c>
      <c r="K169" s="89">
        <v>2128</v>
      </c>
      <c r="L169" s="89">
        <v>5368.48</v>
      </c>
      <c r="M169" s="89">
        <v>6734.57</v>
      </c>
      <c r="N169" s="89">
        <f t="shared" si="4"/>
        <v>16240.05</v>
      </c>
      <c r="O169" s="89">
        <f t="shared" si="5"/>
        <v>53759.95</v>
      </c>
      <c r="P169" s="37" t="s">
        <v>201</v>
      </c>
    </row>
    <row r="170" spans="1:17" ht="19.5" customHeight="1" x14ac:dyDescent="0.25">
      <c r="A170" s="102">
        <v>162</v>
      </c>
      <c r="B170" s="2" t="s">
        <v>223</v>
      </c>
      <c r="C170" s="17" t="s">
        <v>720</v>
      </c>
      <c r="D170" s="17" t="s">
        <v>839</v>
      </c>
      <c r="E170" s="17" t="s">
        <v>995</v>
      </c>
      <c r="F170" s="105">
        <v>44348</v>
      </c>
      <c r="G170" s="103">
        <v>45992</v>
      </c>
      <c r="H170" s="103">
        <v>46173</v>
      </c>
      <c r="I170" s="89">
        <v>70000</v>
      </c>
      <c r="J170" s="89">
        <v>2009</v>
      </c>
      <c r="K170" s="89">
        <v>2128</v>
      </c>
      <c r="L170" s="89">
        <v>4600.5600000000004</v>
      </c>
      <c r="M170" s="89">
        <v>3864.56</v>
      </c>
      <c r="N170" s="89">
        <f t="shared" si="4"/>
        <v>12602.12</v>
      </c>
      <c r="O170" s="89">
        <f t="shared" si="5"/>
        <v>57397.88</v>
      </c>
      <c r="P170" s="37" t="s">
        <v>201</v>
      </c>
    </row>
    <row r="171" spans="1:17" ht="19.5" customHeight="1" x14ac:dyDescent="0.25">
      <c r="A171" s="102">
        <v>163</v>
      </c>
      <c r="B171" s="2" t="s">
        <v>998</v>
      </c>
      <c r="C171" s="17" t="s">
        <v>720</v>
      </c>
      <c r="D171" s="17" t="s">
        <v>0</v>
      </c>
      <c r="E171" s="17" t="s">
        <v>995</v>
      </c>
      <c r="F171" s="105">
        <v>45627</v>
      </c>
      <c r="G171" s="103">
        <v>45992</v>
      </c>
      <c r="H171" s="103">
        <v>46172</v>
      </c>
      <c r="I171" s="89">
        <v>80000</v>
      </c>
      <c r="J171" s="89">
        <v>2296</v>
      </c>
      <c r="K171" s="89">
        <v>2432</v>
      </c>
      <c r="L171" s="89">
        <v>7400.87</v>
      </c>
      <c r="M171" s="89">
        <v>2525</v>
      </c>
      <c r="N171" s="89">
        <f t="shared" si="4"/>
        <v>14653.869999999999</v>
      </c>
      <c r="O171" s="89">
        <f t="shared" si="5"/>
        <v>65346.130000000005</v>
      </c>
      <c r="P171" s="37" t="s">
        <v>201</v>
      </c>
    </row>
    <row r="172" spans="1:17" ht="19.5" customHeight="1" x14ac:dyDescent="0.25">
      <c r="A172" s="102">
        <v>164</v>
      </c>
      <c r="B172" s="2" t="s">
        <v>242</v>
      </c>
      <c r="C172" s="17" t="s">
        <v>856</v>
      </c>
      <c r="D172" s="17" t="s">
        <v>762</v>
      </c>
      <c r="E172" s="17" t="s">
        <v>995</v>
      </c>
      <c r="F172" s="105">
        <v>44348</v>
      </c>
      <c r="G172" s="103">
        <v>45992</v>
      </c>
      <c r="H172" s="103">
        <v>46173</v>
      </c>
      <c r="I172" s="89">
        <v>70000</v>
      </c>
      <c r="J172" s="89">
        <v>2009</v>
      </c>
      <c r="K172" s="89">
        <v>2128</v>
      </c>
      <c r="L172" s="89">
        <v>4984.5200000000004</v>
      </c>
      <c r="M172" s="89">
        <v>2044.78</v>
      </c>
      <c r="N172" s="89">
        <f t="shared" si="4"/>
        <v>11166.300000000001</v>
      </c>
      <c r="O172" s="89">
        <f t="shared" si="5"/>
        <v>58833.7</v>
      </c>
      <c r="P172" s="37" t="s">
        <v>201</v>
      </c>
    </row>
    <row r="173" spans="1:17" ht="19.5" customHeight="1" x14ac:dyDescent="0.25">
      <c r="A173" s="102">
        <v>165</v>
      </c>
      <c r="B173" s="2" t="s">
        <v>268</v>
      </c>
      <c r="C173" s="17" t="s">
        <v>869</v>
      </c>
      <c r="D173" s="17" t="s">
        <v>852</v>
      </c>
      <c r="E173" s="17" t="s">
        <v>995</v>
      </c>
      <c r="F173" s="105">
        <v>44348</v>
      </c>
      <c r="G173" s="103">
        <v>45992</v>
      </c>
      <c r="H173" s="103">
        <v>46173</v>
      </c>
      <c r="I173" s="89">
        <v>70000</v>
      </c>
      <c r="J173" s="89">
        <v>2009</v>
      </c>
      <c r="K173" s="89">
        <v>2128</v>
      </c>
      <c r="L173" s="89">
        <v>5368.48</v>
      </c>
      <c r="M173" s="89">
        <v>125</v>
      </c>
      <c r="N173" s="89">
        <f t="shared" si="4"/>
        <v>9630.48</v>
      </c>
      <c r="O173" s="89">
        <f t="shared" si="5"/>
        <v>60369.520000000004</v>
      </c>
      <c r="P173" s="37" t="s">
        <v>201</v>
      </c>
    </row>
    <row r="174" spans="1:17" ht="19.5" customHeight="1" x14ac:dyDescent="0.25">
      <c r="A174" s="102">
        <v>166</v>
      </c>
      <c r="B174" s="2" t="s">
        <v>269</v>
      </c>
      <c r="C174" s="17" t="s">
        <v>870</v>
      </c>
      <c r="D174" s="17" t="s">
        <v>774</v>
      </c>
      <c r="E174" s="17" t="s">
        <v>995</v>
      </c>
      <c r="F174" s="105">
        <v>44348</v>
      </c>
      <c r="G174" s="103">
        <v>45992</v>
      </c>
      <c r="H174" s="103">
        <v>46173</v>
      </c>
      <c r="I174" s="89">
        <v>70000</v>
      </c>
      <c r="J174" s="89">
        <v>2009</v>
      </c>
      <c r="K174" s="89">
        <v>2128</v>
      </c>
      <c r="L174" s="89">
        <v>5368.48</v>
      </c>
      <c r="M174" s="89">
        <v>25</v>
      </c>
      <c r="N174" s="89">
        <f t="shared" si="4"/>
        <v>9530.48</v>
      </c>
      <c r="O174" s="89">
        <f t="shared" si="5"/>
        <v>60469.520000000004</v>
      </c>
      <c r="P174" s="37" t="s">
        <v>200</v>
      </c>
    </row>
    <row r="175" spans="1:17" ht="19.5" customHeight="1" x14ac:dyDescent="0.25">
      <c r="A175" s="102">
        <v>167</v>
      </c>
      <c r="B175" s="2" t="s">
        <v>273</v>
      </c>
      <c r="C175" s="17" t="s">
        <v>869</v>
      </c>
      <c r="D175" s="17" t="s">
        <v>852</v>
      </c>
      <c r="E175" s="17" t="s">
        <v>995</v>
      </c>
      <c r="F175" s="105">
        <v>44348</v>
      </c>
      <c r="G175" s="103">
        <v>45992</v>
      </c>
      <c r="H175" s="103">
        <v>46173</v>
      </c>
      <c r="I175" s="89">
        <v>70000</v>
      </c>
      <c r="J175" s="89">
        <v>2009</v>
      </c>
      <c r="K175" s="89">
        <v>2128</v>
      </c>
      <c r="L175" s="89">
        <v>4600.5600000000004</v>
      </c>
      <c r="M175" s="89">
        <v>4864.16</v>
      </c>
      <c r="N175" s="89">
        <f t="shared" si="4"/>
        <v>13601.720000000001</v>
      </c>
      <c r="O175" s="89">
        <f t="shared" si="5"/>
        <v>56398.28</v>
      </c>
      <c r="P175" s="37" t="s">
        <v>201</v>
      </c>
    </row>
    <row r="176" spans="1:17" ht="19.5" customHeight="1" x14ac:dyDescent="0.25">
      <c r="A176" s="102">
        <v>168</v>
      </c>
      <c r="B176" s="2" t="s">
        <v>279</v>
      </c>
      <c r="C176" s="17" t="s">
        <v>869</v>
      </c>
      <c r="D176" s="17" t="s">
        <v>852</v>
      </c>
      <c r="E176" s="17" t="s">
        <v>995</v>
      </c>
      <c r="F176" s="105">
        <v>44348</v>
      </c>
      <c r="G176" s="103">
        <v>45992</v>
      </c>
      <c r="H176" s="103">
        <v>46173</v>
      </c>
      <c r="I176" s="89">
        <v>70000</v>
      </c>
      <c r="J176" s="89">
        <v>2009</v>
      </c>
      <c r="K176" s="89">
        <v>2128</v>
      </c>
      <c r="L176" s="89">
        <v>5368.48</v>
      </c>
      <c r="M176" s="89">
        <v>10815.279999999999</v>
      </c>
      <c r="N176" s="89">
        <f t="shared" si="4"/>
        <v>20320.759999999998</v>
      </c>
      <c r="O176" s="89">
        <f t="shared" si="5"/>
        <v>49679.240000000005</v>
      </c>
      <c r="P176" s="37" t="s">
        <v>201</v>
      </c>
    </row>
    <row r="177" spans="1:16" ht="19.5" customHeight="1" x14ac:dyDescent="0.25">
      <c r="A177" s="102">
        <v>169</v>
      </c>
      <c r="B177" s="2" t="s">
        <v>1341</v>
      </c>
      <c r="C177" s="17" t="s">
        <v>1306</v>
      </c>
      <c r="D177" s="17" t="s">
        <v>789</v>
      </c>
      <c r="E177" s="17" t="s">
        <v>995</v>
      </c>
      <c r="F177" s="105">
        <v>46127</v>
      </c>
      <c r="G177" s="105">
        <v>46127</v>
      </c>
      <c r="H177" s="103">
        <v>46310</v>
      </c>
      <c r="I177" s="89">
        <v>85000</v>
      </c>
      <c r="J177" s="89">
        <v>2439.5</v>
      </c>
      <c r="K177" s="89">
        <v>2584</v>
      </c>
      <c r="L177" s="89">
        <v>8576.99</v>
      </c>
      <c r="M177" s="89">
        <v>2775</v>
      </c>
      <c r="N177" s="89">
        <f t="shared" si="4"/>
        <v>16375.49</v>
      </c>
      <c r="O177" s="89">
        <f t="shared" si="5"/>
        <v>68624.509999999995</v>
      </c>
      <c r="P177" s="37" t="s">
        <v>200</v>
      </c>
    </row>
    <row r="178" spans="1:16" ht="19.5" customHeight="1" x14ac:dyDescent="0.25">
      <c r="A178" s="102">
        <v>170</v>
      </c>
      <c r="B178" s="2" t="s">
        <v>285</v>
      </c>
      <c r="C178" s="17" t="s">
        <v>132</v>
      </c>
      <c r="D178" s="17" t="s">
        <v>828</v>
      </c>
      <c r="E178" s="17" t="s">
        <v>995</v>
      </c>
      <c r="F178" s="105">
        <v>44348</v>
      </c>
      <c r="G178" s="103">
        <v>45992</v>
      </c>
      <c r="H178" s="103">
        <v>46173</v>
      </c>
      <c r="I178" s="89">
        <v>90000</v>
      </c>
      <c r="J178" s="89">
        <v>2583</v>
      </c>
      <c r="K178" s="89">
        <v>2736</v>
      </c>
      <c r="L178" s="89">
        <v>9273.17</v>
      </c>
      <c r="M178" s="89">
        <v>1944.78</v>
      </c>
      <c r="N178" s="89">
        <f t="shared" si="4"/>
        <v>16536.95</v>
      </c>
      <c r="O178" s="89">
        <f t="shared" si="5"/>
        <v>73463.05</v>
      </c>
      <c r="P178" s="37" t="s">
        <v>201</v>
      </c>
    </row>
    <row r="179" spans="1:16" ht="19.5" customHeight="1" x14ac:dyDescent="0.25">
      <c r="A179" s="102">
        <v>171</v>
      </c>
      <c r="B179" s="2" t="s">
        <v>1051</v>
      </c>
      <c r="C179" s="17" t="s">
        <v>710</v>
      </c>
      <c r="D179" s="17" t="s">
        <v>779</v>
      </c>
      <c r="E179" s="17" t="s">
        <v>995</v>
      </c>
      <c r="F179" s="105">
        <v>45717</v>
      </c>
      <c r="G179" s="103">
        <v>46081</v>
      </c>
      <c r="H179" s="103">
        <v>46266</v>
      </c>
      <c r="I179" s="89">
        <v>75000</v>
      </c>
      <c r="J179" s="89">
        <v>2152.5</v>
      </c>
      <c r="K179" s="89">
        <v>2280</v>
      </c>
      <c r="L179" s="89">
        <v>0</v>
      </c>
      <c r="M179" s="89">
        <v>5851.2800000000007</v>
      </c>
      <c r="N179" s="89">
        <f t="shared" si="4"/>
        <v>10283.780000000001</v>
      </c>
      <c r="O179" s="89">
        <f t="shared" si="5"/>
        <v>64716.22</v>
      </c>
      <c r="P179" s="37" t="s">
        <v>200</v>
      </c>
    </row>
    <row r="180" spans="1:16" ht="19.5" customHeight="1" x14ac:dyDescent="0.25">
      <c r="A180" s="102">
        <v>172</v>
      </c>
      <c r="B180" s="2" t="s">
        <v>1124</v>
      </c>
      <c r="C180" s="17" t="s">
        <v>710</v>
      </c>
      <c r="D180" s="17" t="s">
        <v>4</v>
      </c>
      <c r="E180" s="17" t="s">
        <v>995</v>
      </c>
      <c r="F180" s="105">
        <v>45809</v>
      </c>
      <c r="G180" s="103">
        <v>46112</v>
      </c>
      <c r="H180" s="103">
        <v>46295</v>
      </c>
      <c r="I180" s="89">
        <v>75000</v>
      </c>
      <c r="J180" s="89">
        <v>2152.5</v>
      </c>
      <c r="K180" s="89">
        <v>2280</v>
      </c>
      <c r="L180" s="89">
        <v>5925.42</v>
      </c>
      <c r="M180" s="89">
        <v>1944.78</v>
      </c>
      <c r="N180" s="89">
        <f t="shared" si="4"/>
        <v>12302.7</v>
      </c>
      <c r="O180" s="89">
        <f t="shared" si="5"/>
        <v>62697.3</v>
      </c>
      <c r="P180" s="37" t="s">
        <v>201</v>
      </c>
    </row>
    <row r="181" spans="1:16" ht="19.5" customHeight="1" x14ac:dyDescent="0.25">
      <c r="A181" s="102">
        <v>173</v>
      </c>
      <c r="B181" s="2" t="s">
        <v>969</v>
      </c>
      <c r="C181" s="17" t="s">
        <v>731</v>
      </c>
      <c r="D181" s="17" t="s">
        <v>759</v>
      </c>
      <c r="E181" s="17" t="s">
        <v>995</v>
      </c>
      <c r="F181" s="105">
        <v>45597</v>
      </c>
      <c r="G181" s="103">
        <v>46142</v>
      </c>
      <c r="H181" s="103">
        <v>46327</v>
      </c>
      <c r="I181" s="89">
        <v>85000</v>
      </c>
      <c r="J181" s="89">
        <v>2439.5</v>
      </c>
      <c r="K181" s="89">
        <v>2584</v>
      </c>
      <c r="L181" s="89">
        <v>8576.99</v>
      </c>
      <c r="M181" s="89">
        <v>25</v>
      </c>
      <c r="N181" s="89">
        <f t="shared" si="4"/>
        <v>13625.49</v>
      </c>
      <c r="O181" s="89">
        <f t="shared" si="5"/>
        <v>71374.509999999995</v>
      </c>
      <c r="P181" s="37" t="s">
        <v>200</v>
      </c>
    </row>
    <row r="182" spans="1:16" ht="19.5" customHeight="1" x14ac:dyDescent="0.25">
      <c r="A182" s="102">
        <v>174</v>
      </c>
      <c r="B182" s="2" t="s">
        <v>1074</v>
      </c>
      <c r="C182" s="17" t="s">
        <v>863</v>
      </c>
      <c r="D182" s="17" t="s">
        <v>792</v>
      </c>
      <c r="E182" s="17" t="s">
        <v>995</v>
      </c>
      <c r="F182" s="105">
        <v>45748</v>
      </c>
      <c r="G182" s="103">
        <v>46112</v>
      </c>
      <c r="H182" s="103">
        <v>46295</v>
      </c>
      <c r="I182" s="89">
        <v>75000</v>
      </c>
      <c r="J182" s="89">
        <v>2152.5</v>
      </c>
      <c r="K182" s="89">
        <v>2280</v>
      </c>
      <c r="L182" s="89">
        <v>6309.38</v>
      </c>
      <c r="M182" s="89">
        <v>25</v>
      </c>
      <c r="N182" s="89">
        <f t="shared" si="4"/>
        <v>10766.880000000001</v>
      </c>
      <c r="O182" s="89">
        <f t="shared" si="5"/>
        <v>64233.119999999995</v>
      </c>
      <c r="P182" s="37" t="s">
        <v>201</v>
      </c>
    </row>
    <row r="183" spans="1:16" ht="19.5" customHeight="1" x14ac:dyDescent="0.25">
      <c r="A183" s="102">
        <v>175</v>
      </c>
      <c r="B183" s="2" t="s">
        <v>1130</v>
      </c>
      <c r="C183" s="17" t="s">
        <v>863</v>
      </c>
      <c r="D183" s="17" t="s">
        <v>792</v>
      </c>
      <c r="E183" s="17" t="s">
        <v>995</v>
      </c>
      <c r="F183" s="105">
        <v>45809</v>
      </c>
      <c r="G183" s="103">
        <v>45992</v>
      </c>
      <c r="H183" s="103">
        <v>46172</v>
      </c>
      <c r="I183" s="89">
        <v>85000</v>
      </c>
      <c r="J183" s="89">
        <v>2439.5</v>
      </c>
      <c r="K183" s="89">
        <v>2584</v>
      </c>
      <c r="L183" s="89">
        <v>8576.99</v>
      </c>
      <c r="M183" s="89">
        <v>25</v>
      </c>
      <c r="N183" s="89">
        <f t="shared" si="4"/>
        <v>13625.49</v>
      </c>
      <c r="O183" s="89">
        <f t="shared" si="5"/>
        <v>71374.509999999995</v>
      </c>
      <c r="P183" s="37" t="s">
        <v>201</v>
      </c>
    </row>
    <row r="184" spans="1:16" ht="19.5" customHeight="1" x14ac:dyDescent="0.25">
      <c r="A184" s="102">
        <v>176</v>
      </c>
      <c r="B184" s="2" t="s">
        <v>231</v>
      </c>
      <c r="C184" s="17" t="s">
        <v>871</v>
      </c>
      <c r="D184" s="17" t="s">
        <v>5</v>
      </c>
      <c r="E184" s="17" t="s">
        <v>995</v>
      </c>
      <c r="F184" s="105">
        <v>44348</v>
      </c>
      <c r="G184" s="103">
        <v>45992</v>
      </c>
      <c r="H184" s="103">
        <v>46173</v>
      </c>
      <c r="I184" s="89">
        <v>70000</v>
      </c>
      <c r="J184" s="89">
        <v>2009</v>
      </c>
      <c r="K184" s="89">
        <v>2128</v>
      </c>
      <c r="L184" s="89">
        <v>5368.48</v>
      </c>
      <c r="M184" s="89">
        <v>25</v>
      </c>
      <c r="N184" s="89">
        <f t="shared" si="4"/>
        <v>9530.48</v>
      </c>
      <c r="O184" s="89">
        <f t="shared" si="5"/>
        <v>60469.520000000004</v>
      </c>
      <c r="P184" s="37" t="s">
        <v>200</v>
      </c>
    </row>
    <row r="185" spans="1:16" ht="19.5" customHeight="1" x14ac:dyDescent="0.25">
      <c r="A185" s="102">
        <v>177</v>
      </c>
      <c r="B185" s="2" t="s">
        <v>238</v>
      </c>
      <c r="C185" s="17" t="s">
        <v>871</v>
      </c>
      <c r="D185" s="17" t="s">
        <v>5</v>
      </c>
      <c r="E185" s="17" t="s">
        <v>995</v>
      </c>
      <c r="F185" s="105">
        <v>44378</v>
      </c>
      <c r="G185" s="103">
        <v>46023</v>
      </c>
      <c r="H185" s="103">
        <v>46203</v>
      </c>
      <c r="I185" s="89">
        <v>70000</v>
      </c>
      <c r="J185" s="89">
        <v>2009</v>
      </c>
      <c r="K185" s="89">
        <v>2128</v>
      </c>
      <c r="L185" s="89">
        <v>5368.48</v>
      </c>
      <c r="M185" s="89">
        <v>25</v>
      </c>
      <c r="N185" s="89">
        <f t="shared" si="4"/>
        <v>9530.48</v>
      </c>
      <c r="O185" s="89">
        <f t="shared" si="5"/>
        <v>60469.520000000004</v>
      </c>
      <c r="P185" s="37" t="s">
        <v>201</v>
      </c>
    </row>
    <row r="186" spans="1:16" ht="19.5" customHeight="1" x14ac:dyDescent="0.25">
      <c r="A186" s="102">
        <v>178</v>
      </c>
      <c r="B186" s="2" t="s">
        <v>511</v>
      </c>
      <c r="C186" s="17" t="s">
        <v>872</v>
      </c>
      <c r="D186" s="17" t="s">
        <v>672</v>
      </c>
      <c r="E186" s="17" t="s">
        <v>995</v>
      </c>
      <c r="F186" s="105">
        <v>44805</v>
      </c>
      <c r="G186" s="103">
        <v>46081</v>
      </c>
      <c r="H186" s="103">
        <v>46266</v>
      </c>
      <c r="I186" s="89">
        <v>80000</v>
      </c>
      <c r="J186" s="89">
        <v>2296</v>
      </c>
      <c r="K186" s="89">
        <v>2432</v>
      </c>
      <c r="L186" s="89">
        <v>7400.87</v>
      </c>
      <c r="M186" s="89">
        <v>12125</v>
      </c>
      <c r="N186" s="89">
        <f t="shared" si="4"/>
        <v>24253.87</v>
      </c>
      <c r="O186" s="89">
        <f t="shared" si="5"/>
        <v>55746.130000000005</v>
      </c>
      <c r="P186" s="37" t="s">
        <v>200</v>
      </c>
    </row>
    <row r="187" spans="1:16" ht="19.5" customHeight="1" x14ac:dyDescent="0.25">
      <c r="A187" s="102">
        <v>179</v>
      </c>
      <c r="B187" s="2" t="s">
        <v>142</v>
      </c>
      <c r="C187" s="17" t="s">
        <v>882</v>
      </c>
      <c r="D187" s="17" t="s">
        <v>764</v>
      </c>
      <c r="E187" s="17" t="s">
        <v>995</v>
      </c>
      <c r="F187" s="105">
        <v>44109</v>
      </c>
      <c r="G187" s="103">
        <v>46118</v>
      </c>
      <c r="H187" s="103">
        <v>46301</v>
      </c>
      <c r="I187" s="89">
        <v>75000</v>
      </c>
      <c r="J187" s="89">
        <v>2152.5</v>
      </c>
      <c r="K187" s="89">
        <v>2280</v>
      </c>
      <c r="L187" s="89">
        <v>6309.38</v>
      </c>
      <c r="M187" s="89">
        <v>3442.5</v>
      </c>
      <c r="N187" s="89">
        <f t="shared" si="4"/>
        <v>14184.380000000001</v>
      </c>
      <c r="O187" s="89">
        <f t="shared" si="5"/>
        <v>60815.619999999995</v>
      </c>
      <c r="P187" s="37" t="s">
        <v>201</v>
      </c>
    </row>
    <row r="188" spans="1:16" ht="19.5" customHeight="1" x14ac:dyDescent="0.25">
      <c r="A188" s="102">
        <v>180</v>
      </c>
      <c r="B188" s="2" t="s">
        <v>440</v>
      </c>
      <c r="C188" s="17" t="s">
        <v>872</v>
      </c>
      <c r="D188" s="17" t="s">
        <v>759</v>
      </c>
      <c r="E188" s="17" t="s">
        <v>995</v>
      </c>
      <c r="F188" s="105">
        <v>44621</v>
      </c>
      <c r="G188" s="103">
        <v>46081</v>
      </c>
      <c r="H188" s="103">
        <v>46266</v>
      </c>
      <c r="I188" s="89">
        <v>70000</v>
      </c>
      <c r="J188" s="89">
        <v>2009</v>
      </c>
      <c r="K188" s="89">
        <v>2128</v>
      </c>
      <c r="L188" s="89">
        <v>5368.48</v>
      </c>
      <c r="M188" s="89">
        <v>12727.22</v>
      </c>
      <c r="N188" s="89">
        <f t="shared" si="4"/>
        <v>22232.699999999997</v>
      </c>
      <c r="O188" s="89">
        <f t="shared" si="5"/>
        <v>47767.3</v>
      </c>
      <c r="P188" s="37" t="s">
        <v>200</v>
      </c>
    </row>
    <row r="189" spans="1:16" ht="19.5" customHeight="1" x14ac:dyDescent="0.25">
      <c r="A189" s="102">
        <v>181</v>
      </c>
      <c r="B189" s="2" t="s">
        <v>204</v>
      </c>
      <c r="C189" s="17" t="s">
        <v>731</v>
      </c>
      <c r="D189" s="17" t="s">
        <v>759</v>
      </c>
      <c r="E189" s="17" t="s">
        <v>995</v>
      </c>
      <c r="F189" s="105">
        <v>44348</v>
      </c>
      <c r="G189" s="103">
        <v>45992</v>
      </c>
      <c r="H189" s="103">
        <v>46173</v>
      </c>
      <c r="I189" s="89">
        <v>80000</v>
      </c>
      <c r="J189" s="89">
        <v>2296</v>
      </c>
      <c r="K189" s="89">
        <v>2432</v>
      </c>
      <c r="L189" s="89">
        <v>4025.63</v>
      </c>
      <c r="M189" s="89">
        <v>8305.7000000000007</v>
      </c>
      <c r="N189" s="89">
        <f t="shared" si="4"/>
        <v>17059.330000000002</v>
      </c>
      <c r="O189" s="89">
        <f t="shared" si="5"/>
        <v>62940.67</v>
      </c>
      <c r="P189" s="37" t="s">
        <v>200</v>
      </c>
    </row>
    <row r="190" spans="1:16" ht="19.5" customHeight="1" x14ac:dyDescent="0.25">
      <c r="A190" s="102">
        <v>182</v>
      </c>
      <c r="B190" s="2" t="s">
        <v>369</v>
      </c>
      <c r="C190" s="17" t="s">
        <v>882</v>
      </c>
      <c r="D190" s="17" t="s">
        <v>764</v>
      </c>
      <c r="E190" s="17" t="s">
        <v>995</v>
      </c>
      <c r="F190" s="105">
        <v>44287</v>
      </c>
      <c r="G190" s="103">
        <v>46112</v>
      </c>
      <c r="H190" s="103">
        <v>46295</v>
      </c>
      <c r="I190" s="89">
        <v>75000</v>
      </c>
      <c r="J190" s="89">
        <v>2152.5</v>
      </c>
      <c r="K190" s="89">
        <v>2280</v>
      </c>
      <c r="L190" s="89">
        <v>6309.38</v>
      </c>
      <c r="M190" s="89">
        <v>15252.529999999999</v>
      </c>
      <c r="N190" s="89">
        <f t="shared" si="4"/>
        <v>25994.41</v>
      </c>
      <c r="O190" s="89">
        <f t="shared" si="5"/>
        <v>49005.59</v>
      </c>
      <c r="P190" s="37" t="s">
        <v>200</v>
      </c>
    </row>
    <row r="191" spans="1:16" ht="19.5" customHeight="1" x14ac:dyDescent="0.25">
      <c r="A191" s="102">
        <v>183</v>
      </c>
      <c r="B191" s="2" t="s">
        <v>525</v>
      </c>
      <c r="C191" s="17" t="s">
        <v>872</v>
      </c>
      <c r="D191" s="17" t="s">
        <v>759</v>
      </c>
      <c r="E191" s="17" t="s">
        <v>995</v>
      </c>
      <c r="F191" s="105">
        <v>44562</v>
      </c>
      <c r="G191" s="103">
        <v>46023</v>
      </c>
      <c r="H191" s="103">
        <v>46203</v>
      </c>
      <c r="I191" s="89">
        <v>70000</v>
      </c>
      <c r="J191" s="89">
        <v>2009</v>
      </c>
      <c r="K191" s="89">
        <v>2128</v>
      </c>
      <c r="L191" s="89">
        <v>5368.48</v>
      </c>
      <c r="M191" s="89">
        <v>27368.16</v>
      </c>
      <c r="N191" s="89">
        <f t="shared" si="4"/>
        <v>36873.64</v>
      </c>
      <c r="O191" s="89">
        <f t="shared" si="5"/>
        <v>33126.36</v>
      </c>
      <c r="P191" s="37" t="s">
        <v>200</v>
      </c>
    </row>
    <row r="192" spans="1:16" ht="19.5" customHeight="1" x14ac:dyDescent="0.25">
      <c r="A192" s="102">
        <v>184</v>
      </c>
      <c r="B192" s="2" t="s">
        <v>163</v>
      </c>
      <c r="C192" s="17" t="s">
        <v>873</v>
      </c>
      <c r="D192" s="17" t="s">
        <v>108</v>
      </c>
      <c r="E192" s="17" t="s">
        <v>995</v>
      </c>
      <c r="F192" s="105">
        <v>44896</v>
      </c>
      <c r="G192" s="103">
        <v>45992</v>
      </c>
      <c r="H192" s="103">
        <v>46172</v>
      </c>
      <c r="I192" s="89">
        <v>85000</v>
      </c>
      <c r="J192" s="89">
        <v>2439.5</v>
      </c>
      <c r="K192" s="89">
        <v>2584</v>
      </c>
      <c r="L192" s="89">
        <v>8097.05</v>
      </c>
      <c r="M192" s="89">
        <v>2044.78</v>
      </c>
      <c r="N192" s="89">
        <f t="shared" si="4"/>
        <v>15165.33</v>
      </c>
      <c r="O192" s="89">
        <f t="shared" si="5"/>
        <v>69834.67</v>
      </c>
      <c r="P192" s="37" t="s">
        <v>201</v>
      </c>
    </row>
    <row r="193" spans="1:16" ht="19.5" customHeight="1" x14ac:dyDescent="0.25">
      <c r="A193" s="102">
        <v>185</v>
      </c>
      <c r="B193" s="2" t="s">
        <v>510</v>
      </c>
      <c r="C193" s="17" t="s">
        <v>873</v>
      </c>
      <c r="D193" s="17" t="s">
        <v>108</v>
      </c>
      <c r="E193" s="17" t="s">
        <v>995</v>
      </c>
      <c r="F193" s="105">
        <v>44109</v>
      </c>
      <c r="G193" s="103">
        <v>46118</v>
      </c>
      <c r="H193" s="103">
        <v>46301</v>
      </c>
      <c r="I193" s="89">
        <v>75000</v>
      </c>
      <c r="J193" s="89">
        <v>2152.5</v>
      </c>
      <c r="K193" s="89">
        <v>2280</v>
      </c>
      <c r="L193" s="89">
        <v>5463.22</v>
      </c>
      <c r="M193" s="89">
        <v>2044.78</v>
      </c>
      <c r="N193" s="89">
        <f t="shared" si="4"/>
        <v>11940.500000000002</v>
      </c>
      <c r="O193" s="89">
        <f t="shared" si="5"/>
        <v>63059.5</v>
      </c>
      <c r="P193" s="37" t="s">
        <v>201</v>
      </c>
    </row>
    <row r="194" spans="1:16" ht="19.5" customHeight="1" x14ac:dyDescent="0.25">
      <c r="A194" s="102">
        <v>186</v>
      </c>
      <c r="B194" s="2" t="s">
        <v>744</v>
      </c>
      <c r="C194" s="17" t="s">
        <v>731</v>
      </c>
      <c r="D194" s="17" t="s">
        <v>759</v>
      </c>
      <c r="E194" s="17" t="s">
        <v>995</v>
      </c>
      <c r="F194" s="105">
        <v>44805</v>
      </c>
      <c r="G194" s="103">
        <v>46081</v>
      </c>
      <c r="H194" s="103">
        <v>46266</v>
      </c>
      <c r="I194" s="89">
        <v>80000</v>
      </c>
      <c r="J194" s="89">
        <v>2296</v>
      </c>
      <c r="K194" s="89">
        <v>2432</v>
      </c>
      <c r="L194" s="89">
        <v>6920.92</v>
      </c>
      <c r="M194" s="89">
        <v>6110.58</v>
      </c>
      <c r="N194" s="89">
        <f t="shared" si="4"/>
        <v>17759.5</v>
      </c>
      <c r="O194" s="89">
        <f t="shared" si="5"/>
        <v>62240.5</v>
      </c>
      <c r="P194" s="37" t="s">
        <v>201</v>
      </c>
    </row>
    <row r="195" spans="1:16" ht="19.5" customHeight="1" x14ac:dyDescent="0.25">
      <c r="A195" s="102">
        <v>187</v>
      </c>
      <c r="B195" s="2" t="s">
        <v>219</v>
      </c>
      <c r="C195" s="17" t="s">
        <v>974</v>
      </c>
      <c r="D195" s="17" t="s">
        <v>758</v>
      </c>
      <c r="E195" s="17" t="s">
        <v>995</v>
      </c>
      <c r="F195" s="105">
        <v>45413</v>
      </c>
      <c r="G195" s="103">
        <v>46142</v>
      </c>
      <c r="H195" s="103">
        <v>46327</v>
      </c>
      <c r="I195" s="89">
        <v>80000</v>
      </c>
      <c r="J195" s="89">
        <v>2296</v>
      </c>
      <c r="K195" s="89">
        <v>2432</v>
      </c>
      <c r="L195" s="89">
        <v>7400.87</v>
      </c>
      <c r="M195" s="89">
        <v>9839.3100000000013</v>
      </c>
      <c r="N195" s="89">
        <f t="shared" si="4"/>
        <v>21968.18</v>
      </c>
      <c r="O195" s="89">
        <f t="shared" si="5"/>
        <v>58031.82</v>
      </c>
      <c r="P195" s="37" t="s">
        <v>201</v>
      </c>
    </row>
    <row r="196" spans="1:16" ht="19.5" customHeight="1" x14ac:dyDescent="0.25">
      <c r="A196" s="102">
        <v>188</v>
      </c>
      <c r="B196" s="2" t="s">
        <v>512</v>
      </c>
      <c r="C196" s="17" t="s">
        <v>974</v>
      </c>
      <c r="D196" s="17" t="s">
        <v>758</v>
      </c>
      <c r="E196" s="17" t="s">
        <v>995</v>
      </c>
      <c r="F196" s="105">
        <v>44348</v>
      </c>
      <c r="G196" s="103">
        <v>45992</v>
      </c>
      <c r="H196" s="103">
        <v>46173</v>
      </c>
      <c r="I196" s="89">
        <v>80000</v>
      </c>
      <c r="J196" s="89">
        <v>2296</v>
      </c>
      <c r="K196" s="89">
        <v>2432</v>
      </c>
      <c r="L196" s="89">
        <v>6920.92</v>
      </c>
      <c r="M196" s="89">
        <v>1944.78</v>
      </c>
      <c r="N196" s="89">
        <f t="shared" si="4"/>
        <v>13593.7</v>
      </c>
      <c r="O196" s="89">
        <f t="shared" si="5"/>
        <v>66406.3</v>
      </c>
      <c r="P196" s="37" t="s">
        <v>200</v>
      </c>
    </row>
    <row r="197" spans="1:16" ht="19.5" customHeight="1" x14ac:dyDescent="0.25">
      <c r="A197" s="102">
        <v>189</v>
      </c>
      <c r="B197" s="2" t="s">
        <v>254</v>
      </c>
      <c r="C197" s="17" t="s">
        <v>731</v>
      </c>
      <c r="D197" s="17" t="s">
        <v>748</v>
      </c>
      <c r="E197" s="17" t="s">
        <v>995</v>
      </c>
      <c r="F197" s="105">
        <v>44805</v>
      </c>
      <c r="G197" s="103">
        <v>46081</v>
      </c>
      <c r="H197" s="103">
        <v>46266</v>
      </c>
      <c r="I197" s="89">
        <v>70000</v>
      </c>
      <c r="J197" s="89">
        <v>2009</v>
      </c>
      <c r="K197" s="89">
        <v>2128</v>
      </c>
      <c r="L197" s="89">
        <v>5368.48</v>
      </c>
      <c r="M197" s="89">
        <v>25</v>
      </c>
      <c r="N197" s="89">
        <f t="shared" si="4"/>
        <v>9530.48</v>
      </c>
      <c r="O197" s="89">
        <f t="shared" si="5"/>
        <v>60469.520000000004</v>
      </c>
      <c r="P197" s="37" t="s">
        <v>200</v>
      </c>
    </row>
    <row r="198" spans="1:16" ht="19.5" customHeight="1" x14ac:dyDescent="0.25">
      <c r="A198" s="102">
        <v>190</v>
      </c>
      <c r="B198" s="2" t="s">
        <v>557</v>
      </c>
      <c r="C198" s="17" t="s">
        <v>856</v>
      </c>
      <c r="D198" s="17" t="s">
        <v>762</v>
      </c>
      <c r="E198" s="17" t="s">
        <v>995</v>
      </c>
      <c r="F198" s="105">
        <v>44621</v>
      </c>
      <c r="G198" s="103">
        <v>46081</v>
      </c>
      <c r="H198" s="103">
        <v>46266</v>
      </c>
      <c r="I198" s="89">
        <v>75000</v>
      </c>
      <c r="J198" s="89">
        <v>2152.5</v>
      </c>
      <c r="K198" s="89">
        <v>2280</v>
      </c>
      <c r="L198" s="89">
        <v>936.19</v>
      </c>
      <c r="M198" s="89">
        <v>14101.32</v>
      </c>
      <c r="N198" s="89">
        <f t="shared" si="4"/>
        <v>19470.010000000002</v>
      </c>
      <c r="O198" s="89">
        <f t="shared" si="5"/>
        <v>55529.99</v>
      </c>
      <c r="P198" s="37" t="s">
        <v>201</v>
      </c>
    </row>
    <row r="199" spans="1:16" ht="19.5" customHeight="1" x14ac:dyDescent="0.25">
      <c r="A199" s="102">
        <v>191</v>
      </c>
      <c r="B199" s="2" t="s">
        <v>921</v>
      </c>
      <c r="C199" s="17" t="s">
        <v>721</v>
      </c>
      <c r="D199" s="17" t="s">
        <v>759</v>
      </c>
      <c r="E199" s="17" t="s">
        <v>995</v>
      </c>
      <c r="F199" s="105">
        <v>44378</v>
      </c>
      <c r="G199" s="103">
        <v>46023</v>
      </c>
      <c r="H199" s="103">
        <v>46203</v>
      </c>
      <c r="I199" s="89">
        <v>85000</v>
      </c>
      <c r="J199" s="89">
        <v>2439.5</v>
      </c>
      <c r="K199" s="89">
        <v>2584</v>
      </c>
      <c r="L199" s="89">
        <v>8576.99</v>
      </c>
      <c r="M199" s="89">
        <v>25</v>
      </c>
      <c r="N199" s="89">
        <f t="shared" si="4"/>
        <v>13625.49</v>
      </c>
      <c r="O199" s="89">
        <f t="shared" si="5"/>
        <v>71374.509999999995</v>
      </c>
      <c r="P199" s="37" t="s">
        <v>200</v>
      </c>
    </row>
    <row r="200" spans="1:16" ht="19.5" customHeight="1" x14ac:dyDescent="0.25">
      <c r="A200" s="102">
        <v>192</v>
      </c>
      <c r="B200" s="2" t="s">
        <v>168</v>
      </c>
      <c r="C200" s="17" t="s">
        <v>870</v>
      </c>
      <c r="D200" s="17" t="s">
        <v>774</v>
      </c>
      <c r="E200" s="17" t="s">
        <v>995</v>
      </c>
      <c r="F200" s="105">
        <v>45536</v>
      </c>
      <c r="G200" s="103">
        <v>46142</v>
      </c>
      <c r="H200" s="103">
        <v>46327</v>
      </c>
      <c r="I200" s="89">
        <v>80000</v>
      </c>
      <c r="J200" s="89">
        <v>2296</v>
      </c>
      <c r="K200" s="89">
        <v>2432</v>
      </c>
      <c r="L200" s="89">
        <v>7400.87</v>
      </c>
      <c r="M200" s="89">
        <v>125</v>
      </c>
      <c r="N200" s="89">
        <f t="shared" si="4"/>
        <v>12253.869999999999</v>
      </c>
      <c r="O200" s="89">
        <f t="shared" si="5"/>
        <v>67746.13</v>
      </c>
      <c r="P200" s="37" t="s">
        <v>201</v>
      </c>
    </row>
    <row r="201" spans="1:16" ht="19.5" customHeight="1" x14ac:dyDescent="0.25">
      <c r="A201" s="102">
        <v>193</v>
      </c>
      <c r="B201" s="2" t="s">
        <v>239</v>
      </c>
      <c r="C201" s="17" t="s">
        <v>874</v>
      </c>
      <c r="D201" s="17" t="s">
        <v>774</v>
      </c>
      <c r="E201" s="17" t="s">
        <v>995</v>
      </c>
      <c r="F201" s="105">
        <v>44132</v>
      </c>
      <c r="G201" s="103">
        <v>46140</v>
      </c>
      <c r="H201" s="103">
        <v>46323</v>
      </c>
      <c r="I201" s="89">
        <v>70000</v>
      </c>
      <c r="J201" s="89">
        <v>2009</v>
      </c>
      <c r="K201" s="89">
        <v>2128</v>
      </c>
      <c r="L201" s="89">
        <v>0</v>
      </c>
      <c r="M201" s="89">
        <v>21983.38</v>
      </c>
      <c r="N201" s="89">
        <f t="shared" si="4"/>
        <v>26120.38</v>
      </c>
      <c r="O201" s="89">
        <f t="shared" si="5"/>
        <v>43879.619999999995</v>
      </c>
      <c r="P201" s="37" t="s">
        <v>201</v>
      </c>
    </row>
    <row r="202" spans="1:16" ht="19.5" customHeight="1" x14ac:dyDescent="0.25">
      <c r="A202" s="102">
        <v>194</v>
      </c>
      <c r="B202" s="2" t="s">
        <v>527</v>
      </c>
      <c r="C202" s="17" t="s">
        <v>875</v>
      </c>
      <c r="D202" s="17" t="s">
        <v>110</v>
      </c>
      <c r="E202" s="17" t="s">
        <v>995</v>
      </c>
      <c r="F202" s="105">
        <v>44348</v>
      </c>
      <c r="G202" s="103">
        <v>45992</v>
      </c>
      <c r="H202" s="103">
        <v>46173</v>
      </c>
      <c r="I202" s="89">
        <v>75000</v>
      </c>
      <c r="J202" s="89">
        <v>2152.5</v>
      </c>
      <c r="K202" s="89">
        <v>2280</v>
      </c>
      <c r="L202" s="89">
        <v>6309.38</v>
      </c>
      <c r="M202" s="89">
        <v>3025</v>
      </c>
      <c r="N202" s="89">
        <f t="shared" ref="N202:N265" si="6">+J202+K202+L202+M202</f>
        <v>13766.880000000001</v>
      </c>
      <c r="O202" s="89">
        <f t="shared" ref="O202:O265" si="7">+I202-N202</f>
        <v>61233.119999999995</v>
      </c>
      <c r="P202" s="37" t="s">
        <v>201</v>
      </c>
    </row>
    <row r="203" spans="1:16" ht="19.5" customHeight="1" x14ac:dyDescent="0.25">
      <c r="A203" s="102">
        <v>195</v>
      </c>
      <c r="B203" s="2" t="s">
        <v>184</v>
      </c>
      <c r="C203" s="17" t="s">
        <v>875</v>
      </c>
      <c r="D203" s="17" t="s">
        <v>110</v>
      </c>
      <c r="E203" s="17" t="s">
        <v>995</v>
      </c>
      <c r="F203" s="105">
        <v>44896</v>
      </c>
      <c r="G203" s="103">
        <v>45992</v>
      </c>
      <c r="H203" s="103">
        <v>46172</v>
      </c>
      <c r="I203" s="89">
        <v>80000</v>
      </c>
      <c r="J203" s="89">
        <v>2296</v>
      </c>
      <c r="K203" s="89">
        <v>2432</v>
      </c>
      <c r="L203" s="89">
        <v>7400.87</v>
      </c>
      <c r="M203" s="89">
        <v>25</v>
      </c>
      <c r="N203" s="89">
        <f t="shared" si="6"/>
        <v>12153.869999999999</v>
      </c>
      <c r="O203" s="89">
        <f t="shared" si="7"/>
        <v>67846.13</v>
      </c>
      <c r="P203" s="37" t="s">
        <v>200</v>
      </c>
    </row>
    <row r="204" spans="1:16" ht="19.5" customHeight="1" x14ac:dyDescent="0.25">
      <c r="A204" s="102">
        <v>196</v>
      </c>
      <c r="B204" s="2" t="s">
        <v>657</v>
      </c>
      <c r="C204" s="17" t="s">
        <v>875</v>
      </c>
      <c r="D204" s="17" t="s">
        <v>110</v>
      </c>
      <c r="E204" s="17" t="s">
        <v>995</v>
      </c>
      <c r="F204" s="105">
        <v>44136</v>
      </c>
      <c r="G204" s="103">
        <v>46142</v>
      </c>
      <c r="H204" s="103">
        <v>46327</v>
      </c>
      <c r="I204" s="89">
        <v>75000</v>
      </c>
      <c r="J204" s="89">
        <v>2152.5</v>
      </c>
      <c r="K204" s="89">
        <v>2280</v>
      </c>
      <c r="L204" s="89">
        <v>6309.38</v>
      </c>
      <c r="M204" s="89">
        <v>5682.46</v>
      </c>
      <c r="N204" s="89">
        <f t="shared" si="6"/>
        <v>16424.34</v>
      </c>
      <c r="O204" s="89">
        <f t="shared" si="7"/>
        <v>58575.66</v>
      </c>
      <c r="P204" s="37" t="s">
        <v>200</v>
      </c>
    </row>
    <row r="205" spans="1:16" ht="19.5" customHeight="1" x14ac:dyDescent="0.25">
      <c r="A205" s="102">
        <v>197</v>
      </c>
      <c r="B205" s="2" t="s">
        <v>1247</v>
      </c>
      <c r="C205" s="17" t="s">
        <v>1307</v>
      </c>
      <c r="D205" s="17" t="s">
        <v>107</v>
      </c>
      <c r="E205" s="17" t="s">
        <v>995</v>
      </c>
      <c r="F205" s="105">
        <v>45110</v>
      </c>
      <c r="G205" s="103">
        <v>46056</v>
      </c>
      <c r="H205" s="103">
        <v>46206</v>
      </c>
      <c r="I205" s="89">
        <v>85000</v>
      </c>
      <c r="J205" s="89">
        <v>2439.5</v>
      </c>
      <c r="K205" s="89">
        <v>2584</v>
      </c>
      <c r="L205" s="89">
        <v>8097.05</v>
      </c>
      <c r="M205" s="89">
        <v>1944.78</v>
      </c>
      <c r="N205" s="89">
        <f t="shared" si="6"/>
        <v>15065.33</v>
      </c>
      <c r="O205" s="89">
        <f t="shared" si="7"/>
        <v>69934.67</v>
      </c>
      <c r="P205" s="37" t="s">
        <v>200</v>
      </c>
    </row>
    <row r="206" spans="1:16" ht="19.5" customHeight="1" x14ac:dyDescent="0.25">
      <c r="A206" s="102">
        <v>198</v>
      </c>
      <c r="B206" t="s">
        <v>141</v>
      </c>
      <c r="C206" s="17" t="s">
        <v>1380</v>
      </c>
      <c r="D206" s="17" t="s">
        <v>793</v>
      </c>
      <c r="E206" s="17" t="s">
        <v>995</v>
      </c>
      <c r="F206" s="105">
        <v>45870</v>
      </c>
      <c r="G206" s="103">
        <v>46054</v>
      </c>
      <c r="H206" s="103">
        <v>46234</v>
      </c>
      <c r="I206" s="89">
        <v>75000</v>
      </c>
      <c r="J206" s="89">
        <v>2152.5</v>
      </c>
      <c r="K206" s="89">
        <v>2280</v>
      </c>
      <c r="L206" s="89">
        <v>3316.1</v>
      </c>
      <c r="M206" s="89">
        <v>8918.25</v>
      </c>
      <c r="N206" s="89">
        <f t="shared" si="6"/>
        <v>16666.849999999999</v>
      </c>
      <c r="O206" s="89">
        <f t="shared" si="7"/>
        <v>58333.15</v>
      </c>
      <c r="P206" s="37" t="s">
        <v>200</v>
      </c>
    </row>
    <row r="207" spans="1:16" ht="19.5" customHeight="1" x14ac:dyDescent="0.25">
      <c r="A207" s="102">
        <v>199</v>
      </c>
      <c r="B207" s="2" t="s">
        <v>365</v>
      </c>
      <c r="C207" s="17" t="s">
        <v>710</v>
      </c>
      <c r="D207" s="17" t="s">
        <v>779</v>
      </c>
      <c r="E207" s="17" t="s">
        <v>995</v>
      </c>
      <c r="F207" s="105">
        <v>45323</v>
      </c>
      <c r="G207" s="103">
        <v>46054</v>
      </c>
      <c r="H207" s="103">
        <v>46234</v>
      </c>
      <c r="I207" s="89">
        <v>71000</v>
      </c>
      <c r="J207" s="89">
        <v>2037.7</v>
      </c>
      <c r="K207" s="89">
        <v>2158.4</v>
      </c>
      <c r="L207" s="89">
        <v>5556.66</v>
      </c>
      <c r="M207" s="89">
        <v>125</v>
      </c>
      <c r="N207" s="89">
        <f t="shared" si="6"/>
        <v>9877.76</v>
      </c>
      <c r="O207" s="89">
        <f t="shared" si="7"/>
        <v>61122.239999999998</v>
      </c>
      <c r="P207" s="37" t="s">
        <v>201</v>
      </c>
    </row>
    <row r="208" spans="1:16" ht="19.5" customHeight="1" x14ac:dyDescent="0.25">
      <c r="A208" s="102">
        <v>200</v>
      </c>
      <c r="B208" s="2" t="s">
        <v>226</v>
      </c>
      <c r="C208" s="17" t="s">
        <v>710</v>
      </c>
      <c r="D208" s="17" t="s">
        <v>779</v>
      </c>
      <c r="E208" s="17" t="s">
        <v>995</v>
      </c>
      <c r="F208" s="105">
        <v>44562</v>
      </c>
      <c r="G208" s="103">
        <v>46023</v>
      </c>
      <c r="H208" s="103">
        <v>46203</v>
      </c>
      <c r="I208" s="89">
        <v>80000</v>
      </c>
      <c r="J208" s="89">
        <v>2296</v>
      </c>
      <c r="K208" s="89">
        <v>2432</v>
      </c>
      <c r="L208" s="89">
        <v>7400.87</v>
      </c>
      <c r="M208" s="89">
        <v>4025</v>
      </c>
      <c r="N208" s="89">
        <f t="shared" si="6"/>
        <v>16153.869999999999</v>
      </c>
      <c r="O208" s="89">
        <f t="shared" si="7"/>
        <v>63846.130000000005</v>
      </c>
      <c r="P208" s="37" t="s">
        <v>200</v>
      </c>
    </row>
    <row r="209" spans="1:16" ht="19.5" customHeight="1" x14ac:dyDescent="0.25">
      <c r="A209" s="102">
        <v>201</v>
      </c>
      <c r="B209" s="2" t="s">
        <v>453</v>
      </c>
      <c r="C209" s="17" t="s">
        <v>710</v>
      </c>
      <c r="D209" s="17" t="s">
        <v>106</v>
      </c>
      <c r="E209" s="17" t="s">
        <v>995</v>
      </c>
      <c r="F209" s="105">
        <v>44348</v>
      </c>
      <c r="G209" s="103">
        <v>45992</v>
      </c>
      <c r="H209" s="103">
        <v>46173</v>
      </c>
      <c r="I209" s="89">
        <v>80000</v>
      </c>
      <c r="J209" s="89">
        <v>2296</v>
      </c>
      <c r="K209" s="89">
        <v>2432</v>
      </c>
      <c r="L209" s="89">
        <v>7400.87</v>
      </c>
      <c r="M209" s="89">
        <v>25</v>
      </c>
      <c r="N209" s="89">
        <f t="shared" si="6"/>
        <v>12153.869999999999</v>
      </c>
      <c r="O209" s="89">
        <f t="shared" si="7"/>
        <v>67846.13</v>
      </c>
      <c r="P209" s="37" t="s">
        <v>201</v>
      </c>
    </row>
    <row r="210" spans="1:16" ht="19.5" customHeight="1" x14ac:dyDescent="0.25">
      <c r="A210" s="102">
        <v>202</v>
      </c>
      <c r="B210" s="2" t="s">
        <v>524</v>
      </c>
      <c r="C210" s="17" t="s">
        <v>710</v>
      </c>
      <c r="D210" s="17" t="s">
        <v>779</v>
      </c>
      <c r="E210" s="17" t="s">
        <v>995</v>
      </c>
      <c r="F210" s="105">
        <v>44658</v>
      </c>
      <c r="G210" s="103">
        <v>46120</v>
      </c>
      <c r="H210" s="103">
        <v>46303</v>
      </c>
      <c r="I210" s="89">
        <v>80000</v>
      </c>
      <c r="J210" s="89">
        <v>2296</v>
      </c>
      <c r="K210" s="89">
        <v>2432</v>
      </c>
      <c r="L210" s="89">
        <v>7400.87</v>
      </c>
      <c r="M210" s="89">
        <v>4825</v>
      </c>
      <c r="N210" s="89">
        <f t="shared" si="6"/>
        <v>16953.87</v>
      </c>
      <c r="O210" s="89">
        <f t="shared" si="7"/>
        <v>63046.130000000005</v>
      </c>
      <c r="P210" s="37" t="s">
        <v>200</v>
      </c>
    </row>
    <row r="211" spans="1:16" ht="19.5" customHeight="1" x14ac:dyDescent="0.25">
      <c r="A211" s="102">
        <v>203</v>
      </c>
      <c r="B211" s="2" t="s">
        <v>179</v>
      </c>
      <c r="C211" s="17" t="s">
        <v>710</v>
      </c>
      <c r="D211" s="17" t="s">
        <v>106</v>
      </c>
      <c r="E211" s="17" t="s">
        <v>995</v>
      </c>
      <c r="F211" s="105">
        <v>44896</v>
      </c>
      <c r="G211" s="103">
        <v>45992</v>
      </c>
      <c r="H211" s="103">
        <v>46172</v>
      </c>
      <c r="I211" s="89">
        <v>85000</v>
      </c>
      <c r="J211" s="89">
        <v>2439.5</v>
      </c>
      <c r="K211" s="89">
        <v>2584</v>
      </c>
      <c r="L211" s="89">
        <v>8576.99</v>
      </c>
      <c r="M211" s="89">
        <v>2575</v>
      </c>
      <c r="N211" s="89">
        <f t="shared" si="6"/>
        <v>16175.49</v>
      </c>
      <c r="O211" s="89">
        <f t="shared" si="7"/>
        <v>68824.509999999995</v>
      </c>
      <c r="P211" s="37" t="s">
        <v>201</v>
      </c>
    </row>
    <row r="212" spans="1:16" ht="19.5" customHeight="1" x14ac:dyDescent="0.25">
      <c r="A212" s="102">
        <v>204</v>
      </c>
      <c r="B212" s="2" t="s">
        <v>264</v>
      </c>
      <c r="C212" s="17" t="s">
        <v>710</v>
      </c>
      <c r="D212" s="17" t="s">
        <v>779</v>
      </c>
      <c r="E212" s="17" t="s">
        <v>995</v>
      </c>
      <c r="F212" s="105">
        <v>44348</v>
      </c>
      <c r="G212" s="103">
        <v>45992</v>
      </c>
      <c r="H212" s="103">
        <v>46173</v>
      </c>
      <c r="I212" s="89">
        <v>75000</v>
      </c>
      <c r="J212" s="89">
        <v>2152.5</v>
      </c>
      <c r="K212" s="89">
        <v>2280</v>
      </c>
      <c r="L212" s="89">
        <v>6309.38</v>
      </c>
      <c r="M212" s="89">
        <v>25</v>
      </c>
      <c r="N212" s="89">
        <f t="shared" si="6"/>
        <v>10766.880000000001</v>
      </c>
      <c r="O212" s="89">
        <f t="shared" si="7"/>
        <v>64233.119999999995</v>
      </c>
      <c r="P212" s="37" t="s">
        <v>201</v>
      </c>
    </row>
    <row r="213" spans="1:16" ht="19.5" customHeight="1" x14ac:dyDescent="0.25">
      <c r="A213" s="102">
        <v>205</v>
      </c>
      <c r="B213" s="2" t="s">
        <v>265</v>
      </c>
      <c r="C213" s="17" t="s">
        <v>710</v>
      </c>
      <c r="D213" s="17" t="s">
        <v>106</v>
      </c>
      <c r="E213" s="17" t="s">
        <v>995</v>
      </c>
      <c r="F213" s="105">
        <v>44348</v>
      </c>
      <c r="G213" s="103">
        <v>45992</v>
      </c>
      <c r="H213" s="103">
        <v>46173</v>
      </c>
      <c r="I213" s="89">
        <v>85000</v>
      </c>
      <c r="J213" s="89">
        <v>2439.5</v>
      </c>
      <c r="K213" s="89">
        <v>2584</v>
      </c>
      <c r="L213" s="89">
        <v>8576.99</v>
      </c>
      <c r="M213" s="89">
        <v>39333.050000000003</v>
      </c>
      <c r="N213" s="89">
        <f t="shared" si="6"/>
        <v>52933.54</v>
      </c>
      <c r="O213" s="89">
        <f t="shared" si="7"/>
        <v>32066.46</v>
      </c>
      <c r="P213" s="37" t="s">
        <v>201</v>
      </c>
    </row>
    <row r="214" spans="1:16" ht="19.5" customHeight="1" x14ac:dyDescent="0.25">
      <c r="A214" s="102">
        <v>206</v>
      </c>
      <c r="B214" s="2" t="s">
        <v>182</v>
      </c>
      <c r="C214" s="17" t="s">
        <v>710</v>
      </c>
      <c r="D214" s="17" t="s">
        <v>106</v>
      </c>
      <c r="E214" s="17" t="s">
        <v>995</v>
      </c>
      <c r="F214" s="105">
        <v>44348</v>
      </c>
      <c r="G214" s="103">
        <v>45992</v>
      </c>
      <c r="H214" s="103">
        <v>46173</v>
      </c>
      <c r="I214" s="89">
        <v>85000</v>
      </c>
      <c r="J214" s="89">
        <v>2439.5</v>
      </c>
      <c r="K214" s="89">
        <v>2584</v>
      </c>
      <c r="L214" s="89">
        <v>8576.99</v>
      </c>
      <c r="M214" s="89">
        <v>25</v>
      </c>
      <c r="N214" s="89">
        <f t="shared" si="6"/>
        <v>13625.49</v>
      </c>
      <c r="O214" s="89">
        <f t="shared" si="7"/>
        <v>71374.509999999995</v>
      </c>
      <c r="P214" s="37" t="s">
        <v>201</v>
      </c>
    </row>
    <row r="215" spans="1:16" ht="19.5" customHeight="1" x14ac:dyDescent="0.25">
      <c r="A215" s="102">
        <v>207</v>
      </c>
      <c r="B215" s="2" t="s">
        <v>185</v>
      </c>
      <c r="C215" s="17" t="s">
        <v>710</v>
      </c>
      <c r="D215" s="17" t="s">
        <v>779</v>
      </c>
      <c r="E215" s="17" t="s">
        <v>995</v>
      </c>
      <c r="F215" s="105">
        <v>44151</v>
      </c>
      <c r="G215" s="103">
        <v>45977</v>
      </c>
      <c r="H215" s="103">
        <v>46158</v>
      </c>
      <c r="I215" s="89">
        <v>85000</v>
      </c>
      <c r="J215" s="89">
        <v>2439.5</v>
      </c>
      <c r="K215" s="89">
        <v>2584</v>
      </c>
      <c r="L215" s="89">
        <v>8576.99</v>
      </c>
      <c r="M215" s="89">
        <v>10325</v>
      </c>
      <c r="N215" s="89">
        <f t="shared" si="6"/>
        <v>23925.489999999998</v>
      </c>
      <c r="O215" s="89">
        <f t="shared" si="7"/>
        <v>61074.51</v>
      </c>
      <c r="P215" s="37" t="s">
        <v>201</v>
      </c>
    </row>
    <row r="216" spans="1:16" ht="19.5" customHeight="1" x14ac:dyDescent="0.25">
      <c r="A216" s="102">
        <v>208</v>
      </c>
      <c r="B216" s="2" t="s">
        <v>282</v>
      </c>
      <c r="C216" s="17" t="s">
        <v>710</v>
      </c>
      <c r="D216" s="17" t="s">
        <v>779</v>
      </c>
      <c r="E216" s="17" t="s">
        <v>995</v>
      </c>
      <c r="F216" s="105">
        <v>44242</v>
      </c>
      <c r="G216" s="103">
        <v>46068</v>
      </c>
      <c r="H216" s="103">
        <v>46249</v>
      </c>
      <c r="I216" s="89">
        <v>80000</v>
      </c>
      <c r="J216" s="89">
        <v>2296</v>
      </c>
      <c r="K216" s="89">
        <v>2432</v>
      </c>
      <c r="L216" s="89">
        <v>1860.7</v>
      </c>
      <c r="M216" s="89">
        <v>14506.1</v>
      </c>
      <c r="N216" s="89">
        <f t="shared" si="6"/>
        <v>21094.799999999999</v>
      </c>
      <c r="O216" s="89">
        <f t="shared" si="7"/>
        <v>58905.2</v>
      </c>
      <c r="P216" s="37" t="s">
        <v>200</v>
      </c>
    </row>
    <row r="217" spans="1:16" ht="19.5" customHeight="1" x14ac:dyDescent="0.25">
      <c r="A217" s="102">
        <v>209</v>
      </c>
      <c r="B217" s="2" t="s">
        <v>288</v>
      </c>
      <c r="C217" s="17" t="s">
        <v>710</v>
      </c>
      <c r="D217" s="17" t="s">
        <v>779</v>
      </c>
      <c r="E217" s="17" t="s">
        <v>995</v>
      </c>
      <c r="F217" s="105">
        <v>44348</v>
      </c>
      <c r="G217" s="103">
        <v>45992</v>
      </c>
      <c r="H217" s="103">
        <v>46173</v>
      </c>
      <c r="I217" s="89">
        <v>70000</v>
      </c>
      <c r="J217" s="89">
        <v>2009</v>
      </c>
      <c r="K217" s="89">
        <v>2128</v>
      </c>
      <c r="L217" s="89">
        <v>5368.48</v>
      </c>
      <c r="M217" s="89">
        <v>125</v>
      </c>
      <c r="N217" s="89">
        <f t="shared" si="6"/>
        <v>9630.48</v>
      </c>
      <c r="O217" s="89">
        <f t="shared" si="7"/>
        <v>60369.520000000004</v>
      </c>
      <c r="P217" s="37" t="s">
        <v>200</v>
      </c>
    </row>
    <row r="218" spans="1:16" ht="19.5" customHeight="1" x14ac:dyDescent="0.25">
      <c r="A218" s="102">
        <v>210</v>
      </c>
      <c r="B218" s="2" t="s">
        <v>250</v>
      </c>
      <c r="C218" s="17" t="s">
        <v>860</v>
      </c>
      <c r="D218" s="17" t="s">
        <v>756</v>
      </c>
      <c r="E218" s="17" t="s">
        <v>995</v>
      </c>
      <c r="F218" s="105">
        <v>44348</v>
      </c>
      <c r="G218" s="103">
        <v>45992</v>
      </c>
      <c r="H218" s="103">
        <v>46173</v>
      </c>
      <c r="I218" s="89">
        <v>80000</v>
      </c>
      <c r="J218" s="89">
        <v>2296</v>
      </c>
      <c r="K218" s="89">
        <v>2432</v>
      </c>
      <c r="L218" s="89">
        <v>7400.87</v>
      </c>
      <c r="M218" s="89">
        <v>4728.8999999999996</v>
      </c>
      <c r="N218" s="89">
        <f t="shared" si="6"/>
        <v>16857.769999999997</v>
      </c>
      <c r="O218" s="89">
        <f t="shared" si="7"/>
        <v>63142.23</v>
      </c>
      <c r="P218" s="37" t="s">
        <v>200</v>
      </c>
    </row>
    <row r="219" spans="1:16" ht="19.5" customHeight="1" x14ac:dyDescent="0.25">
      <c r="A219" s="102">
        <v>211</v>
      </c>
      <c r="B219" s="2" t="s">
        <v>271</v>
      </c>
      <c r="C219" s="17" t="s">
        <v>860</v>
      </c>
      <c r="D219" s="17" t="s">
        <v>756</v>
      </c>
      <c r="E219" s="17" t="s">
        <v>995</v>
      </c>
      <c r="F219" s="105">
        <v>44348</v>
      </c>
      <c r="G219" s="103">
        <v>45992</v>
      </c>
      <c r="H219" s="103">
        <v>46173</v>
      </c>
      <c r="I219" s="89">
        <v>80000</v>
      </c>
      <c r="J219" s="89">
        <v>2296</v>
      </c>
      <c r="K219" s="89">
        <v>2432</v>
      </c>
      <c r="L219" s="89">
        <v>7400.87</v>
      </c>
      <c r="M219" s="89">
        <v>25</v>
      </c>
      <c r="N219" s="89">
        <f t="shared" si="6"/>
        <v>12153.869999999999</v>
      </c>
      <c r="O219" s="89">
        <f t="shared" si="7"/>
        <v>67846.13</v>
      </c>
      <c r="P219" s="37" t="s">
        <v>200</v>
      </c>
    </row>
    <row r="220" spans="1:16" ht="19.5" customHeight="1" x14ac:dyDescent="0.25">
      <c r="A220" s="102">
        <v>212</v>
      </c>
      <c r="B220" s="2" t="s">
        <v>192</v>
      </c>
      <c r="C220" s="17" t="s">
        <v>1027</v>
      </c>
      <c r="D220" s="17" t="s">
        <v>782</v>
      </c>
      <c r="E220" s="17" t="s">
        <v>995</v>
      </c>
      <c r="F220" s="105">
        <v>44348</v>
      </c>
      <c r="G220" s="103">
        <v>45992</v>
      </c>
      <c r="H220" s="103">
        <v>46173</v>
      </c>
      <c r="I220" s="89">
        <v>75000</v>
      </c>
      <c r="J220" s="89">
        <v>2152.5</v>
      </c>
      <c r="K220" s="89">
        <v>2280</v>
      </c>
      <c r="L220" s="89">
        <v>6309.38</v>
      </c>
      <c r="M220" s="89">
        <v>125</v>
      </c>
      <c r="N220" s="89">
        <f t="shared" si="6"/>
        <v>10866.880000000001</v>
      </c>
      <c r="O220" s="89">
        <f t="shared" si="7"/>
        <v>64133.119999999995</v>
      </c>
      <c r="P220" s="37" t="s">
        <v>200</v>
      </c>
    </row>
    <row r="221" spans="1:16" ht="19.5" customHeight="1" x14ac:dyDescent="0.25">
      <c r="A221" s="102">
        <v>213</v>
      </c>
      <c r="B221" s="2" t="s">
        <v>1055</v>
      </c>
      <c r="C221" s="17" t="s">
        <v>1003</v>
      </c>
      <c r="D221" s="17" t="s">
        <v>756</v>
      </c>
      <c r="E221" s="17" t="s">
        <v>995</v>
      </c>
      <c r="F221" s="105">
        <v>44287</v>
      </c>
      <c r="G221" s="103">
        <v>46112</v>
      </c>
      <c r="H221" s="103">
        <v>46295</v>
      </c>
      <c r="I221" s="89">
        <v>65000</v>
      </c>
      <c r="J221" s="89">
        <v>1865.5</v>
      </c>
      <c r="K221" s="89">
        <v>1976</v>
      </c>
      <c r="L221" s="89">
        <v>0</v>
      </c>
      <c r="M221" s="89">
        <v>3275</v>
      </c>
      <c r="N221" s="89">
        <f t="shared" si="6"/>
        <v>7116.5</v>
      </c>
      <c r="O221" s="89">
        <f t="shared" si="7"/>
        <v>57883.5</v>
      </c>
      <c r="P221" s="37" t="s">
        <v>200</v>
      </c>
    </row>
    <row r="222" spans="1:16" ht="19.5" customHeight="1" x14ac:dyDescent="0.25">
      <c r="A222" s="102">
        <v>214</v>
      </c>
      <c r="B222" s="2" t="s">
        <v>1219</v>
      </c>
      <c r="C222" s="17" t="s">
        <v>1003</v>
      </c>
      <c r="D222" s="17" t="s">
        <v>756</v>
      </c>
      <c r="E222" s="17" t="s">
        <v>995</v>
      </c>
      <c r="F222" s="105">
        <v>45721</v>
      </c>
      <c r="G222" s="103">
        <v>46086</v>
      </c>
      <c r="H222" s="103">
        <v>46270</v>
      </c>
      <c r="I222" s="89">
        <v>65000</v>
      </c>
      <c r="J222" s="89">
        <v>1865.5</v>
      </c>
      <c r="K222" s="89">
        <v>1976</v>
      </c>
      <c r="L222" s="89">
        <v>4427.58</v>
      </c>
      <c r="M222" s="89">
        <v>25</v>
      </c>
      <c r="N222" s="89">
        <f t="shared" si="6"/>
        <v>8294.08</v>
      </c>
      <c r="O222" s="89">
        <f t="shared" si="7"/>
        <v>56705.919999999998</v>
      </c>
      <c r="P222" s="37" t="s">
        <v>201</v>
      </c>
    </row>
    <row r="223" spans="1:16" ht="19.5" customHeight="1" x14ac:dyDescent="0.25">
      <c r="A223" s="102">
        <v>215</v>
      </c>
      <c r="B223" s="2" t="s">
        <v>1111</v>
      </c>
      <c r="C223" s="17" t="s">
        <v>1003</v>
      </c>
      <c r="D223" s="17" t="s">
        <v>756</v>
      </c>
      <c r="E223" s="17" t="s">
        <v>995</v>
      </c>
      <c r="F223" s="105">
        <v>45839</v>
      </c>
      <c r="G223" s="103">
        <v>46023</v>
      </c>
      <c r="H223" s="103">
        <v>46203</v>
      </c>
      <c r="I223" s="89">
        <v>65000</v>
      </c>
      <c r="J223" s="89">
        <v>1865.5</v>
      </c>
      <c r="K223" s="89">
        <v>1976</v>
      </c>
      <c r="L223" s="89">
        <v>4427.58</v>
      </c>
      <c r="M223" s="89">
        <v>3375</v>
      </c>
      <c r="N223" s="89">
        <f t="shared" si="6"/>
        <v>11644.08</v>
      </c>
      <c r="O223" s="89">
        <f t="shared" si="7"/>
        <v>53355.92</v>
      </c>
      <c r="P223" s="37" t="s">
        <v>200</v>
      </c>
    </row>
    <row r="224" spans="1:16" ht="19.5" customHeight="1" x14ac:dyDescent="0.25">
      <c r="A224" s="102">
        <v>216</v>
      </c>
      <c r="B224" s="2" t="s">
        <v>1252</v>
      </c>
      <c r="C224" s="17" t="s">
        <v>1003</v>
      </c>
      <c r="D224" s="17" t="s">
        <v>756</v>
      </c>
      <c r="E224" s="17" t="s">
        <v>995</v>
      </c>
      <c r="F224" s="105">
        <v>45778</v>
      </c>
      <c r="G224" s="103">
        <v>46142</v>
      </c>
      <c r="H224" s="103">
        <v>46327</v>
      </c>
      <c r="I224" s="89">
        <v>70000</v>
      </c>
      <c r="J224" s="89">
        <v>2009</v>
      </c>
      <c r="K224" s="89">
        <v>2128</v>
      </c>
      <c r="L224" s="89">
        <v>5368.48</v>
      </c>
      <c r="M224" s="89">
        <v>10525</v>
      </c>
      <c r="N224" s="89">
        <f t="shared" si="6"/>
        <v>20030.48</v>
      </c>
      <c r="O224" s="89">
        <f t="shared" si="7"/>
        <v>49969.520000000004</v>
      </c>
      <c r="P224" s="37" t="s">
        <v>201</v>
      </c>
    </row>
    <row r="225" spans="1:16" ht="19.5" customHeight="1" x14ac:dyDescent="0.25">
      <c r="A225" s="102">
        <v>217</v>
      </c>
      <c r="B225" s="2" t="s">
        <v>1261</v>
      </c>
      <c r="C225" s="17" t="s">
        <v>1003</v>
      </c>
      <c r="D225" s="17" t="s">
        <v>756</v>
      </c>
      <c r="E225" s="17" t="s">
        <v>995</v>
      </c>
      <c r="F225" s="105">
        <v>45901</v>
      </c>
      <c r="G225" s="103">
        <v>46081</v>
      </c>
      <c r="H225" s="103">
        <v>46266</v>
      </c>
      <c r="I225" s="89">
        <v>70000</v>
      </c>
      <c r="J225" s="89">
        <v>2009</v>
      </c>
      <c r="K225" s="89">
        <v>2128</v>
      </c>
      <c r="L225" s="89">
        <v>5368.48</v>
      </c>
      <c r="M225" s="89">
        <v>25</v>
      </c>
      <c r="N225" s="89">
        <f t="shared" si="6"/>
        <v>9530.48</v>
      </c>
      <c r="O225" s="89">
        <f t="shared" si="7"/>
        <v>60469.520000000004</v>
      </c>
      <c r="P225" s="37" t="s">
        <v>200</v>
      </c>
    </row>
    <row r="226" spans="1:16" ht="19.5" customHeight="1" x14ac:dyDescent="0.25">
      <c r="A226" s="102">
        <v>218</v>
      </c>
      <c r="B226" s="2" t="s">
        <v>1317</v>
      </c>
      <c r="C226" s="17" t="s">
        <v>1003</v>
      </c>
      <c r="D226" s="17" t="s">
        <v>756</v>
      </c>
      <c r="E226" s="17" t="s">
        <v>995</v>
      </c>
      <c r="F226" s="105">
        <v>46082</v>
      </c>
      <c r="G226" s="105">
        <v>46082</v>
      </c>
      <c r="H226" s="105">
        <v>46265</v>
      </c>
      <c r="I226" s="89">
        <v>65000</v>
      </c>
      <c r="J226" s="89">
        <v>1865.5</v>
      </c>
      <c r="K226" s="89">
        <v>1976</v>
      </c>
      <c r="L226" s="89">
        <v>4427.58</v>
      </c>
      <c r="M226" s="89">
        <v>25</v>
      </c>
      <c r="N226" s="89">
        <f t="shared" si="6"/>
        <v>8294.08</v>
      </c>
      <c r="O226" s="89">
        <f t="shared" si="7"/>
        <v>56705.919999999998</v>
      </c>
      <c r="P226" s="37" t="s">
        <v>200</v>
      </c>
    </row>
    <row r="227" spans="1:16" ht="19.5" customHeight="1" x14ac:dyDescent="0.25">
      <c r="A227" s="102">
        <v>219</v>
      </c>
      <c r="B227" s="2" t="s">
        <v>1054</v>
      </c>
      <c r="C227" s="17" t="s">
        <v>754</v>
      </c>
      <c r="D227" s="17" t="s">
        <v>4</v>
      </c>
      <c r="E227" s="17" t="s">
        <v>995</v>
      </c>
      <c r="F227" s="105">
        <v>45962</v>
      </c>
      <c r="G227" s="103">
        <v>46142</v>
      </c>
      <c r="H227" s="103">
        <v>46327</v>
      </c>
      <c r="I227" s="89">
        <v>50000</v>
      </c>
      <c r="J227" s="89">
        <v>1435</v>
      </c>
      <c r="K227" s="89">
        <v>1520</v>
      </c>
      <c r="L227" s="89">
        <v>1854</v>
      </c>
      <c r="M227" s="89">
        <v>5280.26</v>
      </c>
      <c r="N227" s="89">
        <f t="shared" si="6"/>
        <v>10089.26</v>
      </c>
      <c r="O227" s="89">
        <f t="shared" si="7"/>
        <v>39910.74</v>
      </c>
      <c r="P227" s="37" t="s">
        <v>200</v>
      </c>
    </row>
    <row r="228" spans="1:16" ht="19.5" customHeight="1" x14ac:dyDescent="0.25">
      <c r="A228" s="102">
        <v>220</v>
      </c>
      <c r="B228" s="2" t="s">
        <v>1112</v>
      </c>
      <c r="C228" s="17" t="s">
        <v>754</v>
      </c>
      <c r="D228" s="17" t="s">
        <v>4</v>
      </c>
      <c r="E228" s="17" t="s">
        <v>995</v>
      </c>
      <c r="F228" s="105">
        <v>45717</v>
      </c>
      <c r="G228" s="103">
        <v>46081</v>
      </c>
      <c r="H228" s="103">
        <v>46266</v>
      </c>
      <c r="I228" s="89">
        <v>50000</v>
      </c>
      <c r="J228" s="89">
        <v>1435</v>
      </c>
      <c r="K228" s="89">
        <v>1520</v>
      </c>
      <c r="L228" s="89">
        <v>1854</v>
      </c>
      <c r="M228" s="89">
        <v>25</v>
      </c>
      <c r="N228" s="89">
        <f t="shared" si="6"/>
        <v>4834</v>
      </c>
      <c r="O228" s="89">
        <f t="shared" si="7"/>
        <v>45166</v>
      </c>
      <c r="P228" s="37" t="s">
        <v>200</v>
      </c>
    </row>
    <row r="229" spans="1:16" ht="19.5" customHeight="1" x14ac:dyDescent="0.25">
      <c r="A229" s="102">
        <v>221</v>
      </c>
      <c r="B229" s="2" t="s">
        <v>177</v>
      </c>
      <c r="C229" s="17" t="s">
        <v>104</v>
      </c>
      <c r="D229" s="17" t="s">
        <v>757</v>
      </c>
      <c r="E229" s="17" t="s">
        <v>995</v>
      </c>
      <c r="F229" s="105">
        <v>45778</v>
      </c>
      <c r="G229" s="103">
        <v>46142</v>
      </c>
      <c r="H229" s="103">
        <v>46327</v>
      </c>
      <c r="I229" s="89">
        <v>65000</v>
      </c>
      <c r="J229" s="89">
        <v>1865.5</v>
      </c>
      <c r="K229" s="89">
        <v>1976</v>
      </c>
      <c r="L229" s="89">
        <v>4415.2700000000004</v>
      </c>
      <c r="M229" s="89">
        <v>25</v>
      </c>
      <c r="N229" s="89">
        <f t="shared" si="6"/>
        <v>8281.77</v>
      </c>
      <c r="O229" s="89">
        <f t="shared" si="7"/>
        <v>56718.229999999996</v>
      </c>
      <c r="P229" s="37" t="s">
        <v>200</v>
      </c>
    </row>
    <row r="230" spans="1:16" ht="19.5" customHeight="1" x14ac:dyDescent="0.25">
      <c r="A230" s="102">
        <v>222</v>
      </c>
      <c r="B230" s="2" t="s">
        <v>565</v>
      </c>
      <c r="C230" s="17" t="s">
        <v>104</v>
      </c>
      <c r="D230" s="17" t="s">
        <v>748</v>
      </c>
      <c r="E230" s="17" t="s">
        <v>995</v>
      </c>
      <c r="F230" s="105">
        <v>44201</v>
      </c>
      <c r="G230" s="103">
        <v>46028</v>
      </c>
      <c r="H230" s="103">
        <v>46179</v>
      </c>
      <c r="I230" s="89">
        <v>40000</v>
      </c>
      <c r="J230" s="89">
        <v>1148</v>
      </c>
      <c r="K230" s="89">
        <v>1216</v>
      </c>
      <c r="L230" s="89">
        <v>0</v>
      </c>
      <c r="M230" s="89">
        <v>25</v>
      </c>
      <c r="N230" s="89">
        <f t="shared" si="6"/>
        <v>2389</v>
      </c>
      <c r="O230" s="89">
        <f t="shared" si="7"/>
        <v>37611</v>
      </c>
      <c r="P230" s="37" t="s">
        <v>200</v>
      </c>
    </row>
    <row r="231" spans="1:16" ht="19.5" customHeight="1" x14ac:dyDescent="0.25">
      <c r="A231" s="102">
        <v>223</v>
      </c>
      <c r="B231" s="2" t="s">
        <v>566</v>
      </c>
      <c r="C231" s="17" t="s">
        <v>104</v>
      </c>
      <c r="D231" s="17" t="s">
        <v>748</v>
      </c>
      <c r="E231" s="17" t="s">
        <v>995</v>
      </c>
      <c r="F231" s="105">
        <v>44958</v>
      </c>
      <c r="G231" s="103">
        <v>46054</v>
      </c>
      <c r="H231" s="103">
        <v>46234</v>
      </c>
      <c r="I231" s="89">
        <v>35000</v>
      </c>
      <c r="J231" s="89">
        <v>1004.5</v>
      </c>
      <c r="K231" s="89">
        <v>1064</v>
      </c>
      <c r="L231" s="89">
        <v>0</v>
      </c>
      <c r="M231" s="89">
        <v>12230.86</v>
      </c>
      <c r="N231" s="89">
        <f t="shared" si="6"/>
        <v>14299.36</v>
      </c>
      <c r="O231" s="89">
        <f t="shared" si="7"/>
        <v>20700.64</v>
      </c>
      <c r="P231" s="37" t="s">
        <v>200</v>
      </c>
    </row>
    <row r="232" spans="1:16" ht="19.5" customHeight="1" x14ac:dyDescent="0.25">
      <c r="A232" s="102">
        <v>224</v>
      </c>
      <c r="B232" s="2" t="s">
        <v>567</v>
      </c>
      <c r="C232" s="17" t="s">
        <v>104</v>
      </c>
      <c r="D232" s="17" t="s">
        <v>748</v>
      </c>
      <c r="E232" s="17" t="s">
        <v>995</v>
      </c>
      <c r="F232" s="105">
        <v>44958</v>
      </c>
      <c r="G232" s="103">
        <v>46054</v>
      </c>
      <c r="H232" s="103">
        <v>46234</v>
      </c>
      <c r="I232" s="89">
        <v>50000</v>
      </c>
      <c r="J232" s="89">
        <v>1435</v>
      </c>
      <c r="K232" s="89">
        <v>1520</v>
      </c>
      <c r="L232" s="89">
        <v>0</v>
      </c>
      <c r="M232" s="89">
        <v>8929.2200000000012</v>
      </c>
      <c r="N232" s="89">
        <f t="shared" si="6"/>
        <v>11884.220000000001</v>
      </c>
      <c r="O232" s="89">
        <f t="shared" si="7"/>
        <v>38115.78</v>
      </c>
      <c r="P232" s="37" t="s">
        <v>200</v>
      </c>
    </row>
    <row r="233" spans="1:16" ht="19.5" customHeight="1" x14ac:dyDescent="0.25">
      <c r="A233" s="102">
        <v>225</v>
      </c>
      <c r="B233" s="2" t="s">
        <v>568</v>
      </c>
      <c r="C233" s="17" t="s">
        <v>104</v>
      </c>
      <c r="D233" s="17" t="s">
        <v>748</v>
      </c>
      <c r="E233" s="17" t="s">
        <v>995</v>
      </c>
      <c r="F233" s="105">
        <v>44958</v>
      </c>
      <c r="G233" s="103">
        <v>46054</v>
      </c>
      <c r="H233" s="103">
        <v>46234</v>
      </c>
      <c r="I233" s="89">
        <v>50000</v>
      </c>
      <c r="J233" s="89">
        <v>1435</v>
      </c>
      <c r="K233" s="89">
        <v>1520</v>
      </c>
      <c r="L233" s="89">
        <v>0</v>
      </c>
      <c r="M233" s="89">
        <v>25</v>
      </c>
      <c r="N233" s="89">
        <f t="shared" si="6"/>
        <v>2980</v>
      </c>
      <c r="O233" s="89">
        <f t="shared" si="7"/>
        <v>47020</v>
      </c>
      <c r="P233" s="37" t="s">
        <v>200</v>
      </c>
    </row>
    <row r="234" spans="1:16" ht="19.5" customHeight="1" x14ac:dyDescent="0.25">
      <c r="A234" s="102">
        <v>226</v>
      </c>
      <c r="B234" s="2" t="s">
        <v>569</v>
      </c>
      <c r="C234" s="17" t="s">
        <v>104</v>
      </c>
      <c r="D234" s="17" t="s">
        <v>748</v>
      </c>
      <c r="E234" s="17" t="s">
        <v>995</v>
      </c>
      <c r="F234" s="105">
        <v>44958</v>
      </c>
      <c r="G234" s="103">
        <v>46054</v>
      </c>
      <c r="H234" s="103">
        <v>46234</v>
      </c>
      <c r="I234" s="89">
        <v>35000</v>
      </c>
      <c r="J234" s="89">
        <v>1004.5</v>
      </c>
      <c r="K234" s="89">
        <v>1064</v>
      </c>
      <c r="L234" s="89">
        <v>0</v>
      </c>
      <c r="M234" s="89">
        <v>5375</v>
      </c>
      <c r="N234" s="89">
        <f t="shared" si="6"/>
        <v>7443.5</v>
      </c>
      <c r="O234" s="89">
        <f t="shared" si="7"/>
        <v>27556.5</v>
      </c>
      <c r="P234" s="37" t="s">
        <v>200</v>
      </c>
    </row>
    <row r="235" spans="1:16" ht="19.5" customHeight="1" x14ac:dyDescent="0.25">
      <c r="A235" s="102">
        <v>227</v>
      </c>
      <c r="B235" s="2" t="s">
        <v>571</v>
      </c>
      <c r="C235" s="17" t="s">
        <v>104</v>
      </c>
      <c r="D235" s="17" t="s">
        <v>748</v>
      </c>
      <c r="E235" s="17" t="s">
        <v>995</v>
      </c>
      <c r="F235" s="105">
        <v>44958</v>
      </c>
      <c r="G235" s="103">
        <v>46054</v>
      </c>
      <c r="H235" s="103">
        <v>46234</v>
      </c>
      <c r="I235" s="89">
        <v>60000</v>
      </c>
      <c r="J235" s="89">
        <v>1722</v>
      </c>
      <c r="K235" s="89">
        <v>1824</v>
      </c>
      <c r="L235" s="89">
        <v>343.98</v>
      </c>
      <c r="M235" s="89">
        <v>25</v>
      </c>
      <c r="N235" s="89">
        <f t="shared" si="6"/>
        <v>3914.98</v>
      </c>
      <c r="O235" s="89">
        <f t="shared" si="7"/>
        <v>56085.02</v>
      </c>
      <c r="P235" s="37" t="s">
        <v>200</v>
      </c>
    </row>
    <row r="236" spans="1:16" ht="19.5" customHeight="1" x14ac:dyDescent="0.25">
      <c r="A236" s="102">
        <v>228</v>
      </c>
      <c r="B236" s="2" t="s">
        <v>460</v>
      </c>
      <c r="C236" s="17" t="s">
        <v>104</v>
      </c>
      <c r="D236" s="17" t="s">
        <v>748</v>
      </c>
      <c r="E236" s="17" t="s">
        <v>995</v>
      </c>
      <c r="F236" s="105">
        <v>44958</v>
      </c>
      <c r="G236" s="103">
        <v>46054</v>
      </c>
      <c r="H236" s="103">
        <v>46234</v>
      </c>
      <c r="I236" s="89">
        <v>50000</v>
      </c>
      <c r="J236" s="89">
        <v>1435</v>
      </c>
      <c r="K236" s="89">
        <v>1520</v>
      </c>
      <c r="L236" s="89">
        <v>0</v>
      </c>
      <c r="M236" s="89">
        <v>25</v>
      </c>
      <c r="N236" s="89">
        <f t="shared" si="6"/>
        <v>2980</v>
      </c>
      <c r="O236" s="89">
        <f t="shared" si="7"/>
        <v>47020</v>
      </c>
      <c r="P236" s="37" t="s">
        <v>200</v>
      </c>
    </row>
    <row r="237" spans="1:16" ht="19.5" customHeight="1" x14ac:dyDescent="0.25">
      <c r="A237" s="102">
        <v>229</v>
      </c>
      <c r="B237" s="2" t="s">
        <v>461</v>
      </c>
      <c r="C237" s="17" t="s">
        <v>104</v>
      </c>
      <c r="D237" s="17" t="s">
        <v>748</v>
      </c>
      <c r="E237" s="17" t="s">
        <v>995</v>
      </c>
      <c r="F237" s="105">
        <v>44958</v>
      </c>
      <c r="G237" s="103">
        <v>46054</v>
      </c>
      <c r="H237" s="103">
        <v>46234</v>
      </c>
      <c r="I237" s="89">
        <v>40000</v>
      </c>
      <c r="J237" s="89">
        <v>1148</v>
      </c>
      <c r="K237" s="89">
        <v>1216</v>
      </c>
      <c r="L237" s="89">
        <v>442.65</v>
      </c>
      <c r="M237" s="89">
        <v>6125</v>
      </c>
      <c r="N237" s="89">
        <f t="shared" si="6"/>
        <v>8931.65</v>
      </c>
      <c r="O237" s="89">
        <f t="shared" si="7"/>
        <v>31068.35</v>
      </c>
      <c r="P237" s="37" t="s">
        <v>200</v>
      </c>
    </row>
    <row r="238" spans="1:16" ht="19.5" customHeight="1" x14ac:dyDescent="0.25">
      <c r="A238" s="102">
        <v>230</v>
      </c>
      <c r="B238" s="2" t="s">
        <v>736</v>
      </c>
      <c r="C238" s="17" t="s">
        <v>1088</v>
      </c>
      <c r="D238" s="17" t="s">
        <v>927</v>
      </c>
      <c r="E238" s="17" t="s">
        <v>995</v>
      </c>
      <c r="F238" s="105">
        <v>44958</v>
      </c>
      <c r="G238" s="103">
        <v>46054</v>
      </c>
      <c r="H238" s="103">
        <v>46234</v>
      </c>
      <c r="I238" s="89">
        <v>65000</v>
      </c>
      <c r="J238" s="89">
        <v>1865.5</v>
      </c>
      <c r="K238" s="89">
        <v>1976</v>
      </c>
      <c r="L238" s="89">
        <v>3860.28</v>
      </c>
      <c r="M238" s="89">
        <v>125</v>
      </c>
      <c r="N238" s="89">
        <f t="shared" si="6"/>
        <v>7826.7800000000007</v>
      </c>
      <c r="O238" s="89">
        <f t="shared" si="7"/>
        <v>57173.22</v>
      </c>
      <c r="P238" s="37" t="s">
        <v>200</v>
      </c>
    </row>
    <row r="239" spans="1:16" ht="19.5" customHeight="1" x14ac:dyDescent="0.25">
      <c r="A239" s="102">
        <v>231</v>
      </c>
      <c r="B239" s="2" t="s">
        <v>1215</v>
      </c>
      <c r="C239" s="17" t="s">
        <v>997</v>
      </c>
      <c r="D239" s="17" t="s">
        <v>1233</v>
      </c>
      <c r="E239" s="17" t="s">
        <v>995</v>
      </c>
      <c r="F239" s="105">
        <v>45383</v>
      </c>
      <c r="G239" s="103">
        <v>46112</v>
      </c>
      <c r="H239" s="103">
        <v>46295</v>
      </c>
      <c r="I239" s="89">
        <v>65000</v>
      </c>
      <c r="J239" s="89">
        <v>1865.5</v>
      </c>
      <c r="K239" s="89">
        <v>1976</v>
      </c>
      <c r="L239" s="89">
        <v>0</v>
      </c>
      <c r="M239" s="89">
        <v>1944.78</v>
      </c>
      <c r="N239" s="89">
        <f t="shared" si="6"/>
        <v>5786.28</v>
      </c>
      <c r="O239" s="89">
        <f t="shared" si="7"/>
        <v>59213.72</v>
      </c>
      <c r="P239" s="37" t="s">
        <v>200</v>
      </c>
    </row>
    <row r="240" spans="1:16" ht="19.5" customHeight="1" x14ac:dyDescent="0.25">
      <c r="A240" s="102">
        <v>232</v>
      </c>
      <c r="B240" s="2" t="s">
        <v>1316</v>
      </c>
      <c r="C240" s="17" t="s">
        <v>997</v>
      </c>
      <c r="D240" s="17" t="s">
        <v>778</v>
      </c>
      <c r="E240" s="17" t="s">
        <v>995</v>
      </c>
      <c r="F240" s="105">
        <v>46082</v>
      </c>
      <c r="G240" s="105">
        <v>46082</v>
      </c>
      <c r="H240" s="105">
        <v>46265</v>
      </c>
      <c r="I240" s="89">
        <v>70000</v>
      </c>
      <c r="J240" s="89">
        <v>2009</v>
      </c>
      <c r="K240" s="89">
        <v>2128</v>
      </c>
      <c r="L240" s="89">
        <v>5368.48</v>
      </c>
      <c r="M240" s="89">
        <v>3525</v>
      </c>
      <c r="N240" s="89">
        <f t="shared" si="6"/>
        <v>13030.48</v>
      </c>
      <c r="O240" s="89">
        <f t="shared" si="7"/>
        <v>56969.520000000004</v>
      </c>
      <c r="P240" s="37" t="s">
        <v>200</v>
      </c>
    </row>
    <row r="241" spans="1:16" ht="19.5" customHeight="1" x14ac:dyDescent="0.25">
      <c r="A241" s="102">
        <v>233</v>
      </c>
      <c r="B241" s="2" t="s">
        <v>149</v>
      </c>
      <c r="C241" s="17" t="s">
        <v>878</v>
      </c>
      <c r="D241" s="17" t="s">
        <v>109</v>
      </c>
      <c r="E241" s="17" t="s">
        <v>995</v>
      </c>
      <c r="F241" s="105">
        <v>45839</v>
      </c>
      <c r="G241" s="103">
        <v>46023</v>
      </c>
      <c r="H241" s="103">
        <v>46203</v>
      </c>
      <c r="I241" s="89">
        <v>60000</v>
      </c>
      <c r="J241" s="89">
        <v>1722</v>
      </c>
      <c r="K241" s="89">
        <v>1824</v>
      </c>
      <c r="L241" s="89">
        <v>343.99</v>
      </c>
      <c r="M241" s="89">
        <v>25</v>
      </c>
      <c r="N241" s="89">
        <f t="shared" si="6"/>
        <v>3914.99</v>
      </c>
      <c r="O241" s="89">
        <f t="shared" si="7"/>
        <v>56085.01</v>
      </c>
      <c r="P241" s="37" t="s">
        <v>200</v>
      </c>
    </row>
    <row r="242" spans="1:16" ht="19.5" customHeight="1" x14ac:dyDescent="0.25">
      <c r="A242" s="102">
        <v>234</v>
      </c>
      <c r="B242" s="2" t="s">
        <v>371</v>
      </c>
      <c r="C242" s="17" t="s">
        <v>722</v>
      </c>
      <c r="D242" s="17" t="s">
        <v>759</v>
      </c>
      <c r="E242" s="17" t="s">
        <v>995</v>
      </c>
      <c r="F242" s="105">
        <v>44095</v>
      </c>
      <c r="G242" s="103">
        <v>46102</v>
      </c>
      <c r="H242" s="103">
        <v>46286</v>
      </c>
      <c r="I242" s="89">
        <v>55000</v>
      </c>
      <c r="J242" s="89">
        <v>1578.5</v>
      </c>
      <c r="K242" s="89">
        <v>1672</v>
      </c>
      <c r="L242" s="89">
        <v>0</v>
      </c>
      <c r="M242" s="89">
        <v>9959.2099999999991</v>
      </c>
      <c r="N242" s="89">
        <f t="shared" si="6"/>
        <v>13209.71</v>
      </c>
      <c r="O242" s="89">
        <f t="shared" si="7"/>
        <v>41790.29</v>
      </c>
      <c r="P242" s="37" t="s">
        <v>201</v>
      </c>
    </row>
    <row r="243" spans="1:16" ht="19.5" customHeight="1" x14ac:dyDescent="0.25">
      <c r="A243" s="102">
        <v>235</v>
      </c>
      <c r="B243" s="2" t="s">
        <v>366</v>
      </c>
      <c r="C243" s="17" t="s">
        <v>722</v>
      </c>
      <c r="D243" s="17" t="s">
        <v>796</v>
      </c>
      <c r="E243" s="17" t="s">
        <v>995</v>
      </c>
      <c r="F243" s="105">
        <v>44531</v>
      </c>
      <c r="G243" s="103">
        <v>45992</v>
      </c>
      <c r="H243" s="103">
        <v>46172</v>
      </c>
      <c r="I243" s="89">
        <v>50000</v>
      </c>
      <c r="J243" s="89">
        <v>1435</v>
      </c>
      <c r="K243" s="89">
        <v>1520</v>
      </c>
      <c r="L243" s="89">
        <v>0</v>
      </c>
      <c r="M243" s="89">
        <v>4098.13</v>
      </c>
      <c r="N243" s="89">
        <f t="shared" si="6"/>
        <v>7053.13</v>
      </c>
      <c r="O243" s="89">
        <f t="shared" si="7"/>
        <v>42946.87</v>
      </c>
      <c r="P243" s="37" t="s">
        <v>201</v>
      </c>
    </row>
    <row r="244" spans="1:16" ht="19.5" customHeight="1" x14ac:dyDescent="0.25">
      <c r="A244" s="102">
        <v>236</v>
      </c>
      <c r="B244" s="2" t="s">
        <v>367</v>
      </c>
      <c r="C244" s="17" t="s">
        <v>879</v>
      </c>
      <c r="D244" s="17" t="s">
        <v>788</v>
      </c>
      <c r="E244" s="17" t="s">
        <v>995</v>
      </c>
      <c r="F244" s="105">
        <v>44562</v>
      </c>
      <c r="G244" s="103">
        <v>46023</v>
      </c>
      <c r="H244" s="103">
        <v>46203</v>
      </c>
      <c r="I244" s="89">
        <v>35000</v>
      </c>
      <c r="J244" s="89">
        <v>1004.5</v>
      </c>
      <c r="K244" s="89">
        <v>1064</v>
      </c>
      <c r="L244" s="89">
        <v>0</v>
      </c>
      <c r="M244" s="89">
        <v>1775</v>
      </c>
      <c r="N244" s="89">
        <f t="shared" si="6"/>
        <v>3843.5</v>
      </c>
      <c r="O244" s="89">
        <f t="shared" si="7"/>
        <v>31156.5</v>
      </c>
      <c r="P244" s="37" t="s">
        <v>200</v>
      </c>
    </row>
    <row r="245" spans="1:16" ht="19.5" customHeight="1" x14ac:dyDescent="0.25">
      <c r="A245" s="102">
        <v>237</v>
      </c>
      <c r="B245" s="2" t="s">
        <v>445</v>
      </c>
      <c r="C245" s="17" t="s">
        <v>722</v>
      </c>
      <c r="D245" s="17" t="s">
        <v>753</v>
      </c>
      <c r="E245" s="17" t="s">
        <v>995</v>
      </c>
      <c r="F245" s="105">
        <v>44562</v>
      </c>
      <c r="G245" s="103">
        <v>46023</v>
      </c>
      <c r="H245" s="103">
        <v>46203</v>
      </c>
      <c r="I245" s="89">
        <v>50000</v>
      </c>
      <c r="J245" s="89">
        <v>1435</v>
      </c>
      <c r="K245" s="89">
        <v>1520</v>
      </c>
      <c r="L245" s="89">
        <v>0</v>
      </c>
      <c r="M245" s="89">
        <v>15077.31</v>
      </c>
      <c r="N245" s="89">
        <f t="shared" si="6"/>
        <v>18032.309999999998</v>
      </c>
      <c r="O245" s="89">
        <f t="shared" si="7"/>
        <v>31967.690000000002</v>
      </c>
      <c r="P245" s="37" t="s">
        <v>201</v>
      </c>
    </row>
    <row r="246" spans="1:16" ht="19.5" customHeight="1" x14ac:dyDescent="0.25">
      <c r="A246" s="102">
        <v>238</v>
      </c>
      <c r="B246" s="2" t="s">
        <v>1340</v>
      </c>
      <c r="C246" s="17" t="s">
        <v>880</v>
      </c>
      <c r="D246" s="17" t="s">
        <v>774</v>
      </c>
      <c r="E246" s="17" t="s">
        <v>995</v>
      </c>
      <c r="F246" s="105">
        <v>44967</v>
      </c>
      <c r="G246" s="103">
        <v>46033</v>
      </c>
      <c r="H246" s="103">
        <v>46184</v>
      </c>
      <c r="I246" s="89">
        <v>50000</v>
      </c>
      <c r="J246" s="89">
        <v>1435</v>
      </c>
      <c r="K246" s="89">
        <v>1520</v>
      </c>
      <c r="L246" s="89">
        <v>0</v>
      </c>
      <c r="M246" s="89">
        <v>3644.7799999999997</v>
      </c>
      <c r="N246" s="89">
        <f t="shared" si="6"/>
        <v>6599.78</v>
      </c>
      <c r="O246" s="89">
        <f t="shared" si="7"/>
        <v>43400.22</v>
      </c>
      <c r="P246" s="37" t="s">
        <v>201</v>
      </c>
    </row>
    <row r="247" spans="1:16" ht="19.5" customHeight="1" x14ac:dyDescent="0.25">
      <c r="A247" s="102">
        <v>239</v>
      </c>
      <c r="B247" s="2" t="s">
        <v>1075</v>
      </c>
      <c r="C247" s="17" t="s">
        <v>880</v>
      </c>
      <c r="D247" s="17" t="s">
        <v>0</v>
      </c>
      <c r="E247" s="17" t="s">
        <v>995</v>
      </c>
      <c r="F247" s="105">
        <v>44967</v>
      </c>
      <c r="G247" s="103">
        <v>46033</v>
      </c>
      <c r="H247" s="103">
        <v>46184</v>
      </c>
      <c r="I247" s="89">
        <v>55000</v>
      </c>
      <c r="J247" s="89">
        <v>1578.5</v>
      </c>
      <c r="K247" s="89">
        <v>1672</v>
      </c>
      <c r="L247" s="89">
        <v>2559.6799999999998</v>
      </c>
      <c r="M247" s="89">
        <v>25</v>
      </c>
      <c r="N247" s="89">
        <f t="shared" si="6"/>
        <v>5835.18</v>
      </c>
      <c r="O247" s="89">
        <f t="shared" si="7"/>
        <v>49164.82</v>
      </c>
      <c r="P247" s="37" t="s">
        <v>201</v>
      </c>
    </row>
    <row r="248" spans="1:16" ht="19.5" customHeight="1" x14ac:dyDescent="0.25">
      <c r="A248" s="102">
        <v>240</v>
      </c>
      <c r="B248" s="2" t="s">
        <v>446</v>
      </c>
      <c r="C248" s="17" t="s">
        <v>722</v>
      </c>
      <c r="D248" s="17" t="s">
        <v>753</v>
      </c>
      <c r="E248" s="17" t="s">
        <v>995</v>
      </c>
      <c r="F248" s="105">
        <v>45763</v>
      </c>
      <c r="G248" s="103">
        <v>46129</v>
      </c>
      <c r="H248" s="103">
        <v>46312</v>
      </c>
      <c r="I248" s="89">
        <v>40000</v>
      </c>
      <c r="J248" s="89">
        <v>1148</v>
      </c>
      <c r="K248" s="89">
        <v>1216</v>
      </c>
      <c r="L248" s="89">
        <v>0</v>
      </c>
      <c r="M248" s="89">
        <v>4769.3500000000004</v>
      </c>
      <c r="N248" s="89">
        <f t="shared" si="6"/>
        <v>7133.35</v>
      </c>
      <c r="O248" s="89">
        <f t="shared" si="7"/>
        <v>32866.65</v>
      </c>
      <c r="P248" s="37" t="s">
        <v>201</v>
      </c>
    </row>
    <row r="249" spans="1:16" ht="19.5" customHeight="1" x14ac:dyDescent="0.25">
      <c r="A249" s="102">
        <v>241</v>
      </c>
      <c r="B249" s="2" t="s">
        <v>822</v>
      </c>
      <c r="C249" s="17" t="s">
        <v>722</v>
      </c>
      <c r="D249" s="17" t="s">
        <v>0</v>
      </c>
      <c r="E249" s="17" t="s">
        <v>995</v>
      </c>
      <c r="F249" s="105">
        <v>44621</v>
      </c>
      <c r="G249" s="103">
        <v>46081</v>
      </c>
      <c r="H249" s="103">
        <v>46266</v>
      </c>
      <c r="I249" s="89">
        <v>60000</v>
      </c>
      <c r="J249" s="89">
        <v>1722</v>
      </c>
      <c r="K249" s="89">
        <v>1824</v>
      </c>
      <c r="L249" s="89">
        <v>3486.68</v>
      </c>
      <c r="M249" s="89">
        <v>25</v>
      </c>
      <c r="N249" s="89">
        <f t="shared" si="6"/>
        <v>7057.68</v>
      </c>
      <c r="O249" s="89">
        <f t="shared" si="7"/>
        <v>52942.32</v>
      </c>
      <c r="P249" s="37" t="s">
        <v>200</v>
      </c>
    </row>
    <row r="250" spans="1:16" ht="19.5" customHeight="1" x14ac:dyDescent="0.25">
      <c r="A250" s="102">
        <v>242</v>
      </c>
      <c r="B250" s="2" t="s">
        <v>821</v>
      </c>
      <c r="C250" s="17" t="s">
        <v>722</v>
      </c>
      <c r="D250" s="17" t="s">
        <v>753</v>
      </c>
      <c r="E250" s="17" t="s">
        <v>995</v>
      </c>
      <c r="F250" s="105">
        <v>45536</v>
      </c>
      <c r="G250" s="103">
        <v>46081</v>
      </c>
      <c r="H250" s="103">
        <v>46266</v>
      </c>
      <c r="I250" s="89">
        <v>60000</v>
      </c>
      <c r="J250" s="89">
        <v>1722</v>
      </c>
      <c r="K250" s="89">
        <v>1824</v>
      </c>
      <c r="L250" s="89">
        <v>2553.7800000000002</v>
      </c>
      <c r="M250" s="89">
        <v>25</v>
      </c>
      <c r="N250" s="89">
        <f t="shared" si="6"/>
        <v>6124.7800000000007</v>
      </c>
      <c r="O250" s="89">
        <f t="shared" si="7"/>
        <v>53875.22</v>
      </c>
      <c r="P250" s="37" t="s">
        <v>201</v>
      </c>
    </row>
    <row r="251" spans="1:16" ht="19.5" customHeight="1" x14ac:dyDescent="0.25">
      <c r="A251" s="102">
        <v>243</v>
      </c>
      <c r="B251" s="2" t="s">
        <v>1227</v>
      </c>
      <c r="C251" s="17" t="s">
        <v>722</v>
      </c>
      <c r="D251" s="17" t="s">
        <v>753</v>
      </c>
      <c r="E251" s="17" t="s">
        <v>995</v>
      </c>
      <c r="F251" s="105">
        <v>45536</v>
      </c>
      <c r="G251" s="103">
        <v>46081</v>
      </c>
      <c r="H251" s="103">
        <v>46266</v>
      </c>
      <c r="I251" s="89">
        <v>55000</v>
      </c>
      <c r="J251" s="89">
        <v>1578.5</v>
      </c>
      <c r="K251" s="89">
        <v>1672</v>
      </c>
      <c r="L251" s="89">
        <v>2559.6799999999998</v>
      </c>
      <c r="M251" s="89">
        <v>1675</v>
      </c>
      <c r="N251" s="89">
        <f t="shared" si="6"/>
        <v>7485.18</v>
      </c>
      <c r="O251" s="89">
        <f t="shared" si="7"/>
        <v>47514.82</v>
      </c>
      <c r="P251" s="37" t="s">
        <v>200</v>
      </c>
    </row>
    <row r="252" spans="1:16" ht="19.5" customHeight="1" x14ac:dyDescent="0.25">
      <c r="A252" s="102">
        <v>244</v>
      </c>
      <c r="B252" s="2" t="s">
        <v>488</v>
      </c>
      <c r="C252" s="17" t="s">
        <v>724</v>
      </c>
      <c r="D252" s="17" t="s">
        <v>757</v>
      </c>
      <c r="E252" s="17" t="s">
        <v>995</v>
      </c>
      <c r="F252" s="105">
        <v>45870</v>
      </c>
      <c r="G252" s="103">
        <v>46054</v>
      </c>
      <c r="H252" s="103">
        <v>46234</v>
      </c>
      <c r="I252" s="89">
        <v>60000</v>
      </c>
      <c r="J252" s="89">
        <v>1722</v>
      </c>
      <c r="K252" s="89">
        <v>1824</v>
      </c>
      <c r="L252" s="89">
        <v>651.65</v>
      </c>
      <c r="M252" s="89">
        <v>25</v>
      </c>
      <c r="N252" s="89">
        <f t="shared" si="6"/>
        <v>4222.6499999999996</v>
      </c>
      <c r="O252" s="89">
        <f t="shared" si="7"/>
        <v>55777.35</v>
      </c>
      <c r="P252" s="37" t="s">
        <v>200</v>
      </c>
    </row>
    <row r="253" spans="1:16" ht="19.5" customHeight="1" x14ac:dyDescent="0.25">
      <c r="A253" s="102">
        <v>245</v>
      </c>
      <c r="B253" s="2" t="s">
        <v>258</v>
      </c>
      <c r="C253" s="17" t="s">
        <v>724</v>
      </c>
      <c r="D253" s="17" t="s">
        <v>757</v>
      </c>
      <c r="E253" s="17" t="s">
        <v>995</v>
      </c>
      <c r="F253" s="105">
        <v>44568</v>
      </c>
      <c r="G253" s="103">
        <v>46030</v>
      </c>
      <c r="H253" s="103">
        <v>46181</v>
      </c>
      <c r="I253" s="89">
        <v>50000</v>
      </c>
      <c r="J253" s="89">
        <v>1435</v>
      </c>
      <c r="K253" s="89">
        <v>1520</v>
      </c>
      <c r="L253" s="89">
        <v>0</v>
      </c>
      <c r="M253" s="89">
        <v>5025</v>
      </c>
      <c r="N253" s="89">
        <f t="shared" si="6"/>
        <v>7980</v>
      </c>
      <c r="O253" s="89">
        <f t="shared" si="7"/>
        <v>42020</v>
      </c>
      <c r="P253" s="37" t="s">
        <v>201</v>
      </c>
    </row>
    <row r="254" spans="1:16" ht="19.5" customHeight="1" x14ac:dyDescent="0.25">
      <c r="A254" s="102">
        <v>246</v>
      </c>
      <c r="B254" s="2" t="s">
        <v>203</v>
      </c>
      <c r="C254" s="17" t="s">
        <v>724</v>
      </c>
      <c r="D254" s="17" t="s">
        <v>757</v>
      </c>
      <c r="E254" s="17" t="s">
        <v>995</v>
      </c>
      <c r="F254" s="105">
        <v>44348</v>
      </c>
      <c r="G254" s="103">
        <v>45992</v>
      </c>
      <c r="H254" s="103">
        <v>46173</v>
      </c>
      <c r="I254" s="89">
        <v>65000</v>
      </c>
      <c r="J254" s="89">
        <v>1865.5</v>
      </c>
      <c r="K254" s="89">
        <v>1976</v>
      </c>
      <c r="L254" s="89">
        <v>3860.28</v>
      </c>
      <c r="M254" s="89">
        <v>25</v>
      </c>
      <c r="N254" s="89">
        <f t="shared" si="6"/>
        <v>7726.7800000000007</v>
      </c>
      <c r="O254" s="89">
        <f t="shared" si="7"/>
        <v>57273.22</v>
      </c>
      <c r="P254" s="37" t="s">
        <v>200</v>
      </c>
    </row>
    <row r="255" spans="1:16" ht="19.5" customHeight="1" x14ac:dyDescent="0.25">
      <c r="A255" s="102">
        <v>247</v>
      </c>
      <c r="B255" s="2" t="s">
        <v>680</v>
      </c>
      <c r="C255" s="17" t="s">
        <v>724</v>
      </c>
      <c r="D255" s="17" t="s">
        <v>757</v>
      </c>
      <c r="E255" s="17" t="s">
        <v>995</v>
      </c>
      <c r="F255" s="105">
        <v>44317</v>
      </c>
      <c r="G255" s="103">
        <v>46142</v>
      </c>
      <c r="H255" s="103">
        <v>46327</v>
      </c>
      <c r="I255" s="89">
        <v>65000</v>
      </c>
      <c r="J255" s="89">
        <v>1865.5</v>
      </c>
      <c r="K255" s="89">
        <v>1976</v>
      </c>
      <c r="L255" s="89">
        <v>4427.58</v>
      </c>
      <c r="M255" s="89">
        <v>1975</v>
      </c>
      <c r="N255" s="89">
        <f t="shared" si="6"/>
        <v>10244.08</v>
      </c>
      <c r="O255" s="89">
        <f t="shared" si="7"/>
        <v>54755.92</v>
      </c>
      <c r="P255" s="37" t="s">
        <v>200</v>
      </c>
    </row>
    <row r="256" spans="1:16" ht="19.5" customHeight="1" x14ac:dyDescent="0.25">
      <c r="A256" s="102">
        <v>248</v>
      </c>
      <c r="B256" s="2" t="s">
        <v>481</v>
      </c>
      <c r="C256" s="17" t="s">
        <v>881</v>
      </c>
      <c r="D256" s="17" t="s">
        <v>776</v>
      </c>
      <c r="E256" s="17" t="s">
        <v>995</v>
      </c>
      <c r="F256" s="105">
        <v>45261</v>
      </c>
      <c r="G256" s="103">
        <v>45992</v>
      </c>
      <c r="H256" s="103">
        <v>46172</v>
      </c>
      <c r="I256" s="89">
        <v>40000</v>
      </c>
      <c r="J256" s="89">
        <v>1148</v>
      </c>
      <c r="K256" s="89">
        <v>1216</v>
      </c>
      <c r="L256" s="89">
        <v>0</v>
      </c>
      <c r="M256" s="89">
        <v>10025</v>
      </c>
      <c r="N256" s="89">
        <f t="shared" si="6"/>
        <v>12389</v>
      </c>
      <c r="O256" s="89">
        <f t="shared" si="7"/>
        <v>27611</v>
      </c>
      <c r="P256" s="37" t="s">
        <v>201</v>
      </c>
    </row>
    <row r="257" spans="1:16" ht="19.5" customHeight="1" x14ac:dyDescent="0.25">
      <c r="A257" s="102">
        <v>249</v>
      </c>
      <c r="B257" s="2" t="s">
        <v>167</v>
      </c>
      <c r="C257" s="17" t="s">
        <v>727</v>
      </c>
      <c r="D257" s="17" t="s">
        <v>782</v>
      </c>
      <c r="E257" s="17" t="s">
        <v>995</v>
      </c>
      <c r="F257" s="105">
        <v>44713</v>
      </c>
      <c r="G257" s="103">
        <v>45992</v>
      </c>
      <c r="H257" s="103">
        <v>46172</v>
      </c>
      <c r="I257" s="89">
        <v>45000</v>
      </c>
      <c r="J257" s="89">
        <v>1291.5</v>
      </c>
      <c r="K257" s="89">
        <v>1368</v>
      </c>
      <c r="L257" s="89">
        <v>0</v>
      </c>
      <c r="M257" s="89">
        <v>4194.78</v>
      </c>
      <c r="N257" s="89">
        <f t="shared" si="6"/>
        <v>6854.28</v>
      </c>
      <c r="O257" s="89">
        <f t="shared" si="7"/>
        <v>38145.72</v>
      </c>
      <c r="P257" s="37" t="s">
        <v>200</v>
      </c>
    </row>
    <row r="258" spans="1:16" ht="19.5" customHeight="1" x14ac:dyDescent="0.25">
      <c r="A258" s="102">
        <v>250</v>
      </c>
      <c r="B258" s="2" t="s">
        <v>824</v>
      </c>
      <c r="C258" s="17" t="s">
        <v>877</v>
      </c>
      <c r="D258" s="17" t="s">
        <v>5</v>
      </c>
      <c r="E258" s="17" t="s">
        <v>995</v>
      </c>
      <c r="F258" s="105">
        <v>44116</v>
      </c>
      <c r="G258" s="103">
        <v>46125</v>
      </c>
      <c r="H258" s="103">
        <v>46308</v>
      </c>
      <c r="I258" s="89">
        <v>60000</v>
      </c>
      <c r="J258" s="89">
        <v>1722</v>
      </c>
      <c r="K258" s="89">
        <v>1824</v>
      </c>
      <c r="L258" s="89">
        <v>2718.76</v>
      </c>
      <c r="M258" s="89">
        <v>15301.49</v>
      </c>
      <c r="N258" s="89">
        <f t="shared" si="6"/>
        <v>21566.25</v>
      </c>
      <c r="O258" s="89">
        <f t="shared" si="7"/>
        <v>38433.75</v>
      </c>
      <c r="P258" s="37" t="s">
        <v>201</v>
      </c>
    </row>
    <row r="259" spans="1:16" ht="19.5" customHeight="1" x14ac:dyDescent="0.25">
      <c r="A259" s="102">
        <v>251</v>
      </c>
      <c r="B259" s="2" t="s">
        <v>1216</v>
      </c>
      <c r="C259" s="17" t="s">
        <v>877</v>
      </c>
      <c r="D259" s="17" t="s">
        <v>5</v>
      </c>
      <c r="E259" s="17" t="s">
        <v>995</v>
      </c>
      <c r="F259" s="105">
        <v>44440</v>
      </c>
      <c r="G259" s="103">
        <v>46081</v>
      </c>
      <c r="H259" s="103">
        <v>46266</v>
      </c>
      <c r="I259" s="89">
        <v>55000</v>
      </c>
      <c r="J259" s="89">
        <v>1578.5</v>
      </c>
      <c r="K259" s="89">
        <v>1672</v>
      </c>
      <c r="L259" s="89">
        <v>2271.71</v>
      </c>
      <c r="M259" s="89">
        <v>1944.78</v>
      </c>
      <c r="N259" s="89">
        <f t="shared" si="6"/>
        <v>7466.99</v>
      </c>
      <c r="O259" s="89">
        <f t="shared" si="7"/>
        <v>47533.01</v>
      </c>
      <c r="P259" s="37" t="s">
        <v>201</v>
      </c>
    </row>
    <row r="260" spans="1:16" ht="19.5" customHeight="1" x14ac:dyDescent="0.25">
      <c r="A260" s="102">
        <v>252</v>
      </c>
      <c r="B260" s="2" t="s">
        <v>1217</v>
      </c>
      <c r="C260" s="17" t="s">
        <v>877</v>
      </c>
      <c r="D260" s="17" t="s">
        <v>5</v>
      </c>
      <c r="E260" s="17" t="s">
        <v>995</v>
      </c>
      <c r="F260" s="105">
        <v>45839</v>
      </c>
      <c r="G260" s="103">
        <v>46023</v>
      </c>
      <c r="H260" s="103">
        <v>46203</v>
      </c>
      <c r="I260" s="89">
        <v>55000</v>
      </c>
      <c r="J260" s="89">
        <v>1578.5</v>
      </c>
      <c r="K260" s="89">
        <v>1672</v>
      </c>
      <c r="L260" s="89">
        <v>2559.6799999999998</v>
      </c>
      <c r="M260" s="89">
        <v>25</v>
      </c>
      <c r="N260" s="89">
        <f t="shared" si="6"/>
        <v>5835.18</v>
      </c>
      <c r="O260" s="89">
        <f t="shared" si="7"/>
        <v>49164.82</v>
      </c>
      <c r="P260" s="37" t="s">
        <v>200</v>
      </c>
    </row>
    <row r="261" spans="1:16" ht="19.5" customHeight="1" x14ac:dyDescent="0.25">
      <c r="A261" s="102">
        <v>253</v>
      </c>
      <c r="B261" s="2" t="s">
        <v>1048</v>
      </c>
      <c r="C261" s="17" t="s">
        <v>877</v>
      </c>
      <c r="D261" s="17" t="s">
        <v>5</v>
      </c>
      <c r="E261" s="17" t="s">
        <v>995</v>
      </c>
      <c r="F261" s="105">
        <v>45839</v>
      </c>
      <c r="G261" s="103">
        <v>46023</v>
      </c>
      <c r="H261" s="103">
        <v>46203</v>
      </c>
      <c r="I261" s="89">
        <v>55000</v>
      </c>
      <c r="J261" s="89">
        <v>1578.5</v>
      </c>
      <c r="K261" s="89">
        <v>1672</v>
      </c>
      <c r="L261" s="89">
        <v>2559.6799999999998</v>
      </c>
      <c r="M261" s="89">
        <v>1675</v>
      </c>
      <c r="N261" s="89">
        <f t="shared" si="6"/>
        <v>7485.18</v>
      </c>
      <c r="O261" s="89">
        <f t="shared" si="7"/>
        <v>47514.82</v>
      </c>
      <c r="P261" s="37" t="s">
        <v>201</v>
      </c>
    </row>
    <row r="262" spans="1:16" ht="19.5" customHeight="1" x14ac:dyDescent="0.25">
      <c r="A262" s="102">
        <v>254</v>
      </c>
      <c r="B262" s="2" t="s">
        <v>534</v>
      </c>
      <c r="C262" s="17" t="s">
        <v>727</v>
      </c>
      <c r="D262" s="17" t="s">
        <v>759</v>
      </c>
      <c r="E262" s="17" t="s">
        <v>995</v>
      </c>
      <c r="F262" s="105">
        <v>45717</v>
      </c>
      <c r="G262" s="103">
        <v>46081</v>
      </c>
      <c r="H262" s="103">
        <v>46266</v>
      </c>
      <c r="I262" s="89">
        <v>55000</v>
      </c>
      <c r="J262" s="89">
        <v>1578.5</v>
      </c>
      <c r="K262" s="89">
        <v>1672</v>
      </c>
      <c r="L262" s="89">
        <v>0</v>
      </c>
      <c r="M262" s="89">
        <v>7344.9</v>
      </c>
      <c r="N262" s="89">
        <f t="shared" si="6"/>
        <v>10595.4</v>
      </c>
      <c r="O262" s="89">
        <f t="shared" si="7"/>
        <v>44404.6</v>
      </c>
      <c r="P262" s="37" t="s">
        <v>200</v>
      </c>
    </row>
    <row r="263" spans="1:16" ht="19.5" customHeight="1" x14ac:dyDescent="0.25">
      <c r="A263" s="102">
        <v>255</v>
      </c>
      <c r="B263" s="2" t="s">
        <v>709</v>
      </c>
      <c r="C263" s="17" t="s">
        <v>727</v>
      </c>
      <c r="D263" s="17" t="s">
        <v>883</v>
      </c>
      <c r="E263" s="17" t="s">
        <v>995</v>
      </c>
      <c r="F263" s="105">
        <v>44896</v>
      </c>
      <c r="G263" s="103">
        <v>45992</v>
      </c>
      <c r="H263" s="103">
        <v>46172</v>
      </c>
      <c r="I263" s="89">
        <v>50000</v>
      </c>
      <c r="J263" s="89">
        <v>1435</v>
      </c>
      <c r="K263" s="89">
        <v>1520</v>
      </c>
      <c r="L263" s="89">
        <v>0</v>
      </c>
      <c r="M263" s="89">
        <v>1525</v>
      </c>
      <c r="N263" s="89">
        <f t="shared" si="6"/>
        <v>4480</v>
      </c>
      <c r="O263" s="89">
        <f t="shared" si="7"/>
        <v>45520</v>
      </c>
      <c r="P263" s="37" t="s">
        <v>200</v>
      </c>
    </row>
    <row r="264" spans="1:16" ht="19.5" customHeight="1" x14ac:dyDescent="0.25">
      <c r="A264" s="102">
        <v>256</v>
      </c>
      <c r="B264" s="2" t="s">
        <v>372</v>
      </c>
      <c r="C264" s="17" t="s">
        <v>880</v>
      </c>
      <c r="D264" s="17" t="s">
        <v>774</v>
      </c>
      <c r="E264" s="17" t="s">
        <v>995</v>
      </c>
      <c r="F264" s="105">
        <v>45261</v>
      </c>
      <c r="G264" s="103">
        <v>45992</v>
      </c>
      <c r="H264" s="103">
        <v>46172</v>
      </c>
      <c r="I264" s="89">
        <v>50000</v>
      </c>
      <c r="J264" s="89">
        <v>1435</v>
      </c>
      <c r="K264" s="89">
        <v>1520</v>
      </c>
      <c r="L264" s="89">
        <v>1854</v>
      </c>
      <c r="M264" s="89">
        <v>25</v>
      </c>
      <c r="N264" s="89">
        <f t="shared" si="6"/>
        <v>4834</v>
      </c>
      <c r="O264" s="89">
        <f t="shared" si="7"/>
        <v>45166</v>
      </c>
      <c r="P264" s="37" t="s">
        <v>201</v>
      </c>
    </row>
    <row r="265" spans="1:16" ht="19.5" customHeight="1" x14ac:dyDescent="0.25">
      <c r="A265" s="102">
        <v>257</v>
      </c>
      <c r="B265" s="2" t="s">
        <v>695</v>
      </c>
      <c r="C265" s="17" t="s">
        <v>880</v>
      </c>
      <c r="D265" s="17" t="s">
        <v>839</v>
      </c>
      <c r="E265" s="17" t="s">
        <v>995</v>
      </c>
      <c r="F265" s="105">
        <v>44531</v>
      </c>
      <c r="G265" s="103">
        <v>45992</v>
      </c>
      <c r="H265" s="103">
        <v>46172</v>
      </c>
      <c r="I265" s="89">
        <v>50000</v>
      </c>
      <c r="J265" s="89">
        <v>1435</v>
      </c>
      <c r="K265" s="89">
        <v>1520</v>
      </c>
      <c r="L265" s="89">
        <v>0</v>
      </c>
      <c r="M265" s="89">
        <v>2625</v>
      </c>
      <c r="N265" s="89">
        <f t="shared" si="6"/>
        <v>5580</v>
      </c>
      <c r="O265" s="89">
        <f t="shared" si="7"/>
        <v>44420</v>
      </c>
      <c r="P265" s="37" t="s">
        <v>200</v>
      </c>
    </row>
    <row r="266" spans="1:16" ht="19.5" customHeight="1" x14ac:dyDescent="0.25">
      <c r="A266" s="102">
        <v>258</v>
      </c>
      <c r="B266" s="2" t="s">
        <v>225</v>
      </c>
      <c r="C266" s="17" t="s">
        <v>1308</v>
      </c>
      <c r="D266" s="17" t="s">
        <v>787</v>
      </c>
      <c r="E266" s="17" t="s">
        <v>995</v>
      </c>
      <c r="F266" s="105">
        <v>45243</v>
      </c>
      <c r="G266" s="103">
        <v>45975</v>
      </c>
      <c r="H266" s="103">
        <v>46156</v>
      </c>
      <c r="I266" s="89">
        <v>75000</v>
      </c>
      <c r="J266" s="89">
        <v>2152.5</v>
      </c>
      <c r="K266" s="89">
        <v>2280</v>
      </c>
      <c r="L266" s="89">
        <v>3386.92</v>
      </c>
      <c r="M266" s="89">
        <v>25</v>
      </c>
      <c r="N266" s="89">
        <f t="shared" ref="N266:N329" si="8">+J266+K266+L266+M266</f>
        <v>7844.42</v>
      </c>
      <c r="O266" s="89">
        <f t="shared" ref="O266:O329" si="9">+I266-N266</f>
        <v>67155.58</v>
      </c>
      <c r="P266" s="37" t="s">
        <v>201</v>
      </c>
    </row>
    <row r="267" spans="1:16" ht="19.5" customHeight="1" x14ac:dyDescent="0.25">
      <c r="A267" s="102">
        <v>259</v>
      </c>
      <c r="B267" s="2" t="s">
        <v>392</v>
      </c>
      <c r="C267" s="17" t="s">
        <v>880</v>
      </c>
      <c r="D267" s="17" t="s">
        <v>0</v>
      </c>
      <c r="E267" s="17" t="s">
        <v>995</v>
      </c>
      <c r="F267" s="105">
        <v>44378</v>
      </c>
      <c r="G267" s="103">
        <v>46023</v>
      </c>
      <c r="H267" s="103">
        <v>46203</v>
      </c>
      <c r="I267" s="89">
        <v>50000</v>
      </c>
      <c r="J267" s="89">
        <v>1435</v>
      </c>
      <c r="K267" s="89">
        <v>1520</v>
      </c>
      <c r="L267" s="89">
        <v>0</v>
      </c>
      <c r="M267" s="89">
        <v>8069.2199999999993</v>
      </c>
      <c r="N267" s="89">
        <f t="shared" si="8"/>
        <v>11024.22</v>
      </c>
      <c r="O267" s="89">
        <f t="shared" si="9"/>
        <v>38975.78</v>
      </c>
      <c r="P267" s="37" t="s">
        <v>201</v>
      </c>
    </row>
    <row r="268" spans="1:16" ht="19.5" customHeight="1" x14ac:dyDescent="0.25">
      <c r="A268" s="102">
        <v>260</v>
      </c>
      <c r="B268" s="2" t="s">
        <v>138</v>
      </c>
      <c r="C268" s="17" t="s">
        <v>880</v>
      </c>
      <c r="D268" s="17" t="s">
        <v>774</v>
      </c>
      <c r="E268" s="17" t="s">
        <v>995</v>
      </c>
      <c r="F268" s="105">
        <v>45261</v>
      </c>
      <c r="G268" s="103">
        <v>45992</v>
      </c>
      <c r="H268" s="103">
        <v>46172</v>
      </c>
      <c r="I268" s="89">
        <v>50000</v>
      </c>
      <c r="J268" s="89">
        <v>1435</v>
      </c>
      <c r="K268" s="89">
        <v>1520</v>
      </c>
      <c r="L268" s="89">
        <v>0</v>
      </c>
      <c r="M268" s="89">
        <v>6162.59</v>
      </c>
      <c r="N268" s="89">
        <f t="shared" si="8"/>
        <v>9117.59</v>
      </c>
      <c r="O268" s="89">
        <f t="shared" si="9"/>
        <v>40882.410000000003</v>
      </c>
      <c r="P268" s="37" t="s">
        <v>201</v>
      </c>
    </row>
    <row r="269" spans="1:16" ht="19.5" customHeight="1" x14ac:dyDescent="0.25">
      <c r="A269" s="102">
        <v>261</v>
      </c>
      <c r="B269" s="2" t="s">
        <v>570</v>
      </c>
      <c r="C269" s="17" t="s">
        <v>723</v>
      </c>
      <c r="D269" s="17" t="s">
        <v>748</v>
      </c>
      <c r="E269" s="17" t="s">
        <v>995</v>
      </c>
      <c r="F269" s="105">
        <v>45261</v>
      </c>
      <c r="G269" s="103">
        <v>45992</v>
      </c>
      <c r="H269" s="103">
        <v>46172</v>
      </c>
      <c r="I269" s="89">
        <v>40000</v>
      </c>
      <c r="J269" s="89">
        <v>1148</v>
      </c>
      <c r="K269" s="89">
        <v>1216</v>
      </c>
      <c r="L269" s="89">
        <v>0</v>
      </c>
      <c r="M269" s="89">
        <v>25</v>
      </c>
      <c r="N269" s="89">
        <f t="shared" si="8"/>
        <v>2389</v>
      </c>
      <c r="O269" s="89">
        <f t="shared" si="9"/>
        <v>37611</v>
      </c>
      <c r="P269" s="37" t="s">
        <v>201</v>
      </c>
    </row>
    <row r="270" spans="1:16" ht="19.5" customHeight="1" x14ac:dyDescent="0.25">
      <c r="A270" s="102">
        <v>262</v>
      </c>
      <c r="B270" s="2" t="s">
        <v>215</v>
      </c>
      <c r="C270" s="17" t="s">
        <v>727</v>
      </c>
      <c r="D270" s="17" t="s">
        <v>763</v>
      </c>
      <c r="E270" s="17" t="s">
        <v>995</v>
      </c>
      <c r="F270" s="105">
        <v>44958</v>
      </c>
      <c r="G270" s="103">
        <v>46054</v>
      </c>
      <c r="H270" s="103">
        <v>46234</v>
      </c>
      <c r="I270" s="89">
        <v>55000</v>
      </c>
      <c r="J270" s="89">
        <v>1578.5</v>
      </c>
      <c r="K270" s="89">
        <v>1672</v>
      </c>
      <c r="L270" s="89">
        <v>0</v>
      </c>
      <c r="M270" s="89">
        <v>25</v>
      </c>
      <c r="N270" s="89">
        <f t="shared" si="8"/>
        <v>3275.5</v>
      </c>
      <c r="O270" s="89">
        <f t="shared" si="9"/>
        <v>51724.5</v>
      </c>
      <c r="P270" s="37" t="s">
        <v>200</v>
      </c>
    </row>
    <row r="271" spans="1:16" ht="19.5" customHeight="1" x14ac:dyDescent="0.25">
      <c r="A271" s="102">
        <v>263</v>
      </c>
      <c r="B271" s="2" t="s">
        <v>1270</v>
      </c>
      <c r="C271" s="17" t="s">
        <v>1271</v>
      </c>
      <c r="D271" s="17" t="s">
        <v>677</v>
      </c>
      <c r="E271" s="17" t="s">
        <v>995</v>
      </c>
      <c r="F271" s="105">
        <v>44348</v>
      </c>
      <c r="G271" s="103">
        <v>45992</v>
      </c>
      <c r="H271" s="103">
        <v>46173</v>
      </c>
      <c r="I271" s="89">
        <v>60000</v>
      </c>
      <c r="J271" s="89">
        <v>1722</v>
      </c>
      <c r="K271" s="89">
        <v>1824</v>
      </c>
      <c r="L271" s="89">
        <v>36.06</v>
      </c>
      <c r="M271" s="89">
        <v>25</v>
      </c>
      <c r="N271" s="89">
        <f t="shared" si="8"/>
        <v>3607.06</v>
      </c>
      <c r="O271" s="89">
        <f t="shared" si="9"/>
        <v>56392.94</v>
      </c>
      <c r="P271" s="37" t="s">
        <v>200</v>
      </c>
    </row>
    <row r="272" spans="1:16" ht="19.5" customHeight="1" x14ac:dyDescent="0.25">
      <c r="A272" s="102">
        <v>264</v>
      </c>
      <c r="B272" s="2" t="s">
        <v>1272</v>
      </c>
      <c r="C272" s="17" t="s">
        <v>877</v>
      </c>
      <c r="D272" s="17" t="s">
        <v>5</v>
      </c>
      <c r="E272" s="17" t="s">
        <v>995</v>
      </c>
      <c r="F272" s="126">
        <v>45962</v>
      </c>
      <c r="G272" s="103">
        <v>46142</v>
      </c>
      <c r="H272" s="103">
        <v>46327</v>
      </c>
      <c r="I272" s="89">
        <v>55000</v>
      </c>
      <c r="J272" s="89">
        <v>1578.5</v>
      </c>
      <c r="K272" s="89">
        <v>1672</v>
      </c>
      <c r="L272" s="89">
        <v>0</v>
      </c>
      <c r="M272" s="89">
        <v>25</v>
      </c>
      <c r="N272" s="89">
        <f t="shared" si="8"/>
        <v>3275.5</v>
      </c>
      <c r="O272" s="89">
        <f t="shared" si="9"/>
        <v>51724.5</v>
      </c>
      <c r="P272" s="37" t="s">
        <v>201</v>
      </c>
    </row>
    <row r="273" spans="1:17" ht="19.5" customHeight="1" x14ac:dyDescent="0.25">
      <c r="A273" s="102">
        <v>265</v>
      </c>
      <c r="B273" s="2" t="s">
        <v>1273</v>
      </c>
      <c r="C273" s="17" t="s">
        <v>877</v>
      </c>
      <c r="D273" s="17" t="s">
        <v>5</v>
      </c>
      <c r="E273" s="17" t="s">
        <v>995</v>
      </c>
      <c r="F273" s="126">
        <v>45962</v>
      </c>
      <c r="G273" s="103">
        <v>46142</v>
      </c>
      <c r="H273" s="103">
        <v>46327</v>
      </c>
      <c r="I273" s="89">
        <v>55000</v>
      </c>
      <c r="J273" s="89">
        <v>1578.5</v>
      </c>
      <c r="K273" s="89">
        <v>1672</v>
      </c>
      <c r="L273" s="89">
        <v>0.03</v>
      </c>
      <c r="M273" s="89">
        <v>10025</v>
      </c>
      <c r="N273" s="89">
        <f t="shared" si="8"/>
        <v>13275.53</v>
      </c>
      <c r="O273" s="89">
        <f t="shared" si="9"/>
        <v>41724.47</v>
      </c>
      <c r="P273" s="37" t="s">
        <v>201</v>
      </c>
    </row>
    <row r="274" spans="1:17" ht="19.5" customHeight="1" x14ac:dyDescent="0.25">
      <c r="A274" s="102">
        <v>266</v>
      </c>
      <c r="B274" s="2" t="s">
        <v>1129</v>
      </c>
      <c r="C274" s="17" t="s">
        <v>727</v>
      </c>
      <c r="D274" s="17" t="s">
        <v>763</v>
      </c>
      <c r="E274" s="17" t="s">
        <v>995</v>
      </c>
      <c r="F274" s="126">
        <v>45962</v>
      </c>
      <c r="G274" s="103">
        <v>46142</v>
      </c>
      <c r="H274" s="103">
        <v>46327</v>
      </c>
      <c r="I274" s="89">
        <v>50000</v>
      </c>
      <c r="J274" s="89">
        <v>1435</v>
      </c>
      <c r="K274" s="89">
        <v>1520</v>
      </c>
      <c r="L274" s="89">
        <v>0</v>
      </c>
      <c r="M274" s="89">
        <v>2025</v>
      </c>
      <c r="N274" s="89">
        <f t="shared" si="8"/>
        <v>4980</v>
      </c>
      <c r="O274" s="89">
        <f t="shared" si="9"/>
        <v>45020</v>
      </c>
      <c r="P274" s="37" t="s">
        <v>201</v>
      </c>
    </row>
    <row r="275" spans="1:17" ht="19.5" customHeight="1" x14ac:dyDescent="0.25">
      <c r="A275" s="102">
        <v>267</v>
      </c>
      <c r="B275" s="2" t="s">
        <v>1127</v>
      </c>
      <c r="C275" s="17" t="s">
        <v>879</v>
      </c>
      <c r="D275" s="17" t="s">
        <v>788</v>
      </c>
      <c r="E275" s="17" t="s">
        <v>995</v>
      </c>
      <c r="F275" s="105">
        <v>45627</v>
      </c>
      <c r="G275" s="103">
        <v>45992</v>
      </c>
      <c r="H275" s="103">
        <v>46173</v>
      </c>
      <c r="I275" s="89">
        <v>50000</v>
      </c>
      <c r="J275" s="89">
        <v>1435</v>
      </c>
      <c r="K275" s="89">
        <v>1520</v>
      </c>
      <c r="L275" s="89">
        <v>0</v>
      </c>
      <c r="M275" s="89">
        <v>6665.51</v>
      </c>
      <c r="N275" s="89">
        <f t="shared" si="8"/>
        <v>9620.51</v>
      </c>
      <c r="O275" s="89">
        <f t="shared" si="9"/>
        <v>40379.49</v>
      </c>
      <c r="P275" s="37" t="s">
        <v>200</v>
      </c>
    </row>
    <row r="276" spans="1:17" ht="19.5" customHeight="1" x14ac:dyDescent="0.25">
      <c r="A276" s="102">
        <v>268</v>
      </c>
      <c r="B276" s="2" t="s">
        <v>1318</v>
      </c>
      <c r="C276" s="17" t="s">
        <v>879</v>
      </c>
      <c r="D276" s="17" t="s">
        <v>788</v>
      </c>
      <c r="E276" s="17" t="s">
        <v>995</v>
      </c>
      <c r="F276" s="105">
        <v>46096</v>
      </c>
      <c r="G276" s="105">
        <v>46096</v>
      </c>
      <c r="H276" s="105">
        <v>46280</v>
      </c>
      <c r="I276" s="89">
        <v>60000</v>
      </c>
      <c r="J276" s="89">
        <v>1722</v>
      </c>
      <c r="K276" s="89">
        <v>1824</v>
      </c>
      <c r="L276" s="89">
        <v>3486.68</v>
      </c>
      <c r="M276" s="89">
        <v>25</v>
      </c>
      <c r="N276" s="89">
        <f t="shared" si="8"/>
        <v>7057.68</v>
      </c>
      <c r="O276" s="89">
        <f t="shared" si="9"/>
        <v>52942.32</v>
      </c>
      <c r="P276" s="37" t="s">
        <v>201</v>
      </c>
    </row>
    <row r="277" spans="1:17" ht="19.5" customHeight="1" x14ac:dyDescent="0.25">
      <c r="A277" s="102">
        <v>269</v>
      </c>
      <c r="B277" s="2" t="s">
        <v>1279</v>
      </c>
      <c r="C277" s="17" t="s">
        <v>997</v>
      </c>
      <c r="D277" s="17" t="s">
        <v>1136</v>
      </c>
      <c r="E277" s="17" t="s">
        <v>995</v>
      </c>
      <c r="F277" s="105">
        <v>45809</v>
      </c>
      <c r="G277" s="103">
        <v>45992</v>
      </c>
      <c r="H277" s="103">
        <v>46172</v>
      </c>
      <c r="I277" s="89">
        <v>60000</v>
      </c>
      <c r="J277" s="89">
        <v>1722</v>
      </c>
      <c r="K277" s="89">
        <v>1824</v>
      </c>
      <c r="L277" s="89">
        <v>3102.72</v>
      </c>
      <c r="M277" s="89">
        <v>4344.78</v>
      </c>
      <c r="N277" s="89">
        <f t="shared" si="8"/>
        <v>10993.5</v>
      </c>
      <c r="O277" s="89">
        <f t="shared" si="9"/>
        <v>49006.5</v>
      </c>
      <c r="P277" s="37" t="s">
        <v>201</v>
      </c>
    </row>
    <row r="278" spans="1:17" ht="19.5" customHeight="1" x14ac:dyDescent="0.25">
      <c r="A278" s="102">
        <v>270</v>
      </c>
      <c r="B278" s="2" t="s">
        <v>1369</v>
      </c>
      <c r="C278" s="17" t="s">
        <v>1381</v>
      </c>
      <c r="D278" s="17" t="s">
        <v>761</v>
      </c>
      <c r="E278" s="17" t="s">
        <v>995</v>
      </c>
      <c r="F278" s="105">
        <v>46143</v>
      </c>
      <c r="G278" s="105">
        <v>46143</v>
      </c>
      <c r="H278" s="103">
        <v>46326</v>
      </c>
      <c r="I278" s="89">
        <v>55000</v>
      </c>
      <c r="J278" s="89">
        <v>1578.5</v>
      </c>
      <c r="K278" s="89">
        <v>1672</v>
      </c>
      <c r="L278" s="89">
        <v>2559.6799999999998</v>
      </c>
      <c r="M278" s="89">
        <v>25</v>
      </c>
      <c r="N278" s="89">
        <f t="shared" si="8"/>
        <v>5835.18</v>
      </c>
      <c r="O278" s="89">
        <f t="shared" si="9"/>
        <v>49164.82</v>
      </c>
      <c r="P278" s="37" t="s">
        <v>201</v>
      </c>
      <c r="Q278" s="139" t="s">
        <v>1359</v>
      </c>
    </row>
    <row r="279" spans="1:17" ht="19.5" customHeight="1" x14ac:dyDescent="0.25">
      <c r="A279" s="102">
        <v>271</v>
      </c>
      <c r="B279" s="2" t="s">
        <v>189</v>
      </c>
      <c r="C279" s="17" t="s">
        <v>885</v>
      </c>
      <c r="D279" s="17" t="s">
        <v>672</v>
      </c>
      <c r="E279" s="17" t="s">
        <v>995</v>
      </c>
      <c r="F279" s="105">
        <v>45992</v>
      </c>
      <c r="G279" s="103">
        <v>45992</v>
      </c>
      <c r="H279" s="103">
        <v>46173</v>
      </c>
      <c r="I279" s="89">
        <v>140000</v>
      </c>
      <c r="J279" s="89">
        <v>4018</v>
      </c>
      <c r="K279" s="89">
        <v>4256</v>
      </c>
      <c r="L279" s="89">
        <v>21514.37</v>
      </c>
      <c r="M279" s="89">
        <v>39489.339999999997</v>
      </c>
      <c r="N279" s="89">
        <f t="shared" si="8"/>
        <v>69277.709999999992</v>
      </c>
      <c r="O279" s="89">
        <f t="shared" si="9"/>
        <v>70722.290000000008</v>
      </c>
      <c r="P279" s="37" t="s">
        <v>200</v>
      </c>
    </row>
    <row r="280" spans="1:17" ht="19.5" customHeight="1" x14ac:dyDescent="0.25">
      <c r="A280" s="102">
        <v>272</v>
      </c>
      <c r="B280" s="2" t="s">
        <v>293</v>
      </c>
      <c r="C280" s="17" t="s">
        <v>248</v>
      </c>
      <c r="D280" s="17" t="s">
        <v>790</v>
      </c>
      <c r="E280" s="17" t="s">
        <v>995</v>
      </c>
      <c r="F280" s="105">
        <v>44348</v>
      </c>
      <c r="G280" s="103">
        <v>45992</v>
      </c>
      <c r="H280" s="103">
        <v>46173</v>
      </c>
      <c r="I280" s="89">
        <v>75000</v>
      </c>
      <c r="J280" s="89">
        <v>2152.5</v>
      </c>
      <c r="K280" s="89">
        <v>2280</v>
      </c>
      <c r="L280" s="89">
        <v>6309.38</v>
      </c>
      <c r="M280" s="89">
        <v>25</v>
      </c>
      <c r="N280" s="89">
        <f t="shared" si="8"/>
        <v>10766.880000000001</v>
      </c>
      <c r="O280" s="89">
        <f t="shared" si="9"/>
        <v>64233.119999999995</v>
      </c>
      <c r="P280" s="37" t="s">
        <v>200</v>
      </c>
    </row>
    <row r="281" spans="1:17" ht="19.5" customHeight="1" x14ac:dyDescent="0.25">
      <c r="A281" s="102">
        <v>273</v>
      </c>
      <c r="B281" s="2" t="s">
        <v>247</v>
      </c>
      <c r="C281" s="17" t="s">
        <v>248</v>
      </c>
      <c r="D281" s="17" t="s">
        <v>748</v>
      </c>
      <c r="E281" s="17" t="s">
        <v>995</v>
      </c>
      <c r="F281" s="105">
        <v>44378</v>
      </c>
      <c r="G281" s="103">
        <v>46023</v>
      </c>
      <c r="H281" s="103">
        <v>46203</v>
      </c>
      <c r="I281" s="89">
        <v>60000</v>
      </c>
      <c r="J281" s="89">
        <v>1722</v>
      </c>
      <c r="K281" s="89">
        <v>1824</v>
      </c>
      <c r="L281" s="89">
        <v>651.65</v>
      </c>
      <c r="M281" s="89">
        <v>25</v>
      </c>
      <c r="N281" s="89">
        <f t="shared" si="8"/>
        <v>4222.6499999999996</v>
      </c>
      <c r="O281" s="89">
        <f t="shared" si="9"/>
        <v>55777.35</v>
      </c>
      <c r="P281" s="37" t="s">
        <v>200</v>
      </c>
    </row>
    <row r="282" spans="1:17" ht="19.5" customHeight="1" x14ac:dyDescent="0.25">
      <c r="A282" s="102">
        <v>274</v>
      </c>
      <c r="B282" s="2" t="s">
        <v>553</v>
      </c>
      <c r="C282" s="17" t="s">
        <v>248</v>
      </c>
      <c r="D282" s="17" t="s">
        <v>432</v>
      </c>
      <c r="E282" s="17" t="s">
        <v>995</v>
      </c>
      <c r="F282" s="105">
        <v>44378</v>
      </c>
      <c r="G282" s="103">
        <v>46023</v>
      </c>
      <c r="H282" s="103">
        <v>46203</v>
      </c>
      <c r="I282" s="89">
        <v>90000</v>
      </c>
      <c r="J282" s="89">
        <v>2583</v>
      </c>
      <c r="K282" s="89">
        <v>2736</v>
      </c>
      <c r="L282" s="89">
        <v>9753.1200000000008</v>
      </c>
      <c r="M282" s="89">
        <v>25</v>
      </c>
      <c r="N282" s="89">
        <f t="shared" si="8"/>
        <v>15097.12</v>
      </c>
      <c r="O282" s="89">
        <f t="shared" si="9"/>
        <v>74902.880000000005</v>
      </c>
      <c r="P282" s="37" t="s">
        <v>200</v>
      </c>
    </row>
    <row r="283" spans="1:17" ht="19.5" customHeight="1" x14ac:dyDescent="0.25">
      <c r="A283" s="102">
        <v>275</v>
      </c>
      <c r="B283" s="2" t="s">
        <v>535</v>
      </c>
      <c r="C283" s="17" t="s">
        <v>248</v>
      </c>
      <c r="D283" s="17" t="s">
        <v>432</v>
      </c>
      <c r="E283" s="17" t="s">
        <v>995</v>
      </c>
      <c r="F283" s="105">
        <v>45261</v>
      </c>
      <c r="G283" s="103">
        <v>45992</v>
      </c>
      <c r="H283" s="103">
        <v>46172</v>
      </c>
      <c r="I283" s="89">
        <v>90000</v>
      </c>
      <c r="J283" s="89">
        <v>2583</v>
      </c>
      <c r="K283" s="89">
        <v>2736</v>
      </c>
      <c r="L283" s="89">
        <v>9753.1200000000008</v>
      </c>
      <c r="M283" s="89">
        <v>25</v>
      </c>
      <c r="N283" s="89">
        <f t="shared" si="8"/>
        <v>15097.12</v>
      </c>
      <c r="O283" s="89">
        <f t="shared" si="9"/>
        <v>74902.880000000005</v>
      </c>
      <c r="P283" s="37" t="s">
        <v>200</v>
      </c>
    </row>
    <row r="284" spans="1:17" ht="19.5" customHeight="1" x14ac:dyDescent="0.25">
      <c r="A284" s="102">
        <v>276</v>
      </c>
      <c r="B284" s="2" t="s">
        <v>737</v>
      </c>
      <c r="C284" s="17" t="s">
        <v>248</v>
      </c>
      <c r="D284" s="17" t="s">
        <v>927</v>
      </c>
      <c r="E284" s="17" t="s">
        <v>995</v>
      </c>
      <c r="F284" s="105">
        <v>45261</v>
      </c>
      <c r="G284" s="103">
        <v>45992</v>
      </c>
      <c r="H284" s="103">
        <v>46172</v>
      </c>
      <c r="I284" s="89">
        <v>90000</v>
      </c>
      <c r="J284" s="89">
        <v>2583</v>
      </c>
      <c r="K284" s="89">
        <v>2736</v>
      </c>
      <c r="L284" s="89">
        <v>9753.1200000000008</v>
      </c>
      <c r="M284" s="89">
        <v>5425</v>
      </c>
      <c r="N284" s="89">
        <f t="shared" si="8"/>
        <v>20497.120000000003</v>
      </c>
      <c r="O284" s="89">
        <f t="shared" si="9"/>
        <v>69502.880000000005</v>
      </c>
      <c r="P284" s="37" t="s">
        <v>201</v>
      </c>
    </row>
    <row r="285" spans="1:17" ht="19.5" customHeight="1" x14ac:dyDescent="0.25">
      <c r="A285" s="102">
        <v>277</v>
      </c>
      <c r="B285" s="2" t="s">
        <v>738</v>
      </c>
      <c r="C285" s="17" t="s">
        <v>248</v>
      </c>
      <c r="D285" s="17" t="s">
        <v>927</v>
      </c>
      <c r="E285" s="17" t="s">
        <v>995</v>
      </c>
      <c r="F285" s="105">
        <v>45383</v>
      </c>
      <c r="G285" s="103">
        <v>46112</v>
      </c>
      <c r="H285" s="103">
        <v>46295</v>
      </c>
      <c r="I285" s="89">
        <v>90000</v>
      </c>
      <c r="J285" s="89">
        <v>2583</v>
      </c>
      <c r="K285" s="89">
        <v>2736</v>
      </c>
      <c r="L285" s="89">
        <v>9753.1200000000008</v>
      </c>
      <c r="M285" s="89">
        <v>25</v>
      </c>
      <c r="N285" s="89">
        <f t="shared" si="8"/>
        <v>15097.12</v>
      </c>
      <c r="O285" s="89">
        <f t="shared" si="9"/>
        <v>74902.880000000005</v>
      </c>
      <c r="P285" s="37" t="s">
        <v>200</v>
      </c>
    </row>
    <row r="286" spans="1:17" ht="19.5" customHeight="1" x14ac:dyDescent="0.25">
      <c r="A286" s="102">
        <v>278</v>
      </c>
      <c r="B286" s="2" t="s">
        <v>656</v>
      </c>
      <c r="C286" s="17" t="s">
        <v>248</v>
      </c>
      <c r="D286" s="17" t="s">
        <v>927</v>
      </c>
      <c r="E286" s="17" t="s">
        <v>995</v>
      </c>
      <c r="F286" s="105">
        <v>45383</v>
      </c>
      <c r="G286" s="103">
        <v>46112</v>
      </c>
      <c r="H286" s="103">
        <v>46295</v>
      </c>
      <c r="I286" s="89">
        <v>90000</v>
      </c>
      <c r="J286" s="89">
        <v>2583</v>
      </c>
      <c r="K286" s="89">
        <v>2736</v>
      </c>
      <c r="L286" s="89">
        <v>9753.1200000000008</v>
      </c>
      <c r="M286" s="89">
        <v>25</v>
      </c>
      <c r="N286" s="89">
        <f t="shared" si="8"/>
        <v>15097.12</v>
      </c>
      <c r="O286" s="89">
        <f t="shared" si="9"/>
        <v>74902.880000000005</v>
      </c>
      <c r="P286" s="37" t="s">
        <v>200</v>
      </c>
    </row>
    <row r="287" spans="1:17" ht="19.5" customHeight="1" x14ac:dyDescent="0.25">
      <c r="A287" s="102">
        <v>279</v>
      </c>
      <c r="B287" s="2" t="s">
        <v>1368</v>
      </c>
      <c r="C287" s="17" t="s">
        <v>248</v>
      </c>
      <c r="D287" s="17" t="s">
        <v>790</v>
      </c>
      <c r="E287" s="17" t="s">
        <v>995</v>
      </c>
      <c r="F287" s="105">
        <v>46143</v>
      </c>
      <c r="G287" s="105">
        <v>46143</v>
      </c>
      <c r="H287" s="103">
        <v>46326</v>
      </c>
      <c r="I287" s="89">
        <v>75000</v>
      </c>
      <c r="J287" s="89">
        <v>2152.5</v>
      </c>
      <c r="K287" s="89">
        <v>2280</v>
      </c>
      <c r="L287" s="89">
        <v>6309.38</v>
      </c>
      <c r="M287" s="89">
        <v>25</v>
      </c>
      <c r="N287" s="89">
        <f t="shared" si="8"/>
        <v>10766.880000000001</v>
      </c>
      <c r="O287" s="89">
        <f t="shared" si="9"/>
        <v>64233.119999999995</v>
      </c>
      <c r="P287" s="37" t="s">
        <v>201</v>
      </c>
      <c r="Q287" s="139" t="s">
        <v>1359</v>
      </c>
    </row>
    <row r="288" spans="1:17" ht="18.75" customHeight="1" x14ac:dyDescent="0.25">
      <c r="A288" s="102">
        <v>280</v>
      </c>
      <c r="B288" s="2" t="s">
        <v>562</v>
      </c>
      <c r="C288" s="17" t="s">
        <v>732</v>
      </c>
      <c r="D288" s="17" t="s">
        <v>748</v>
      </c>
      <c r="E288" s="17" t="s">
        <v>995</v>
      </c>
      <c r="F288" s="105">
        <v>45597</v>
      </c>
      <c r="G288" s="103">
        <v>46142</v>
      </c>
      <c r="H288" s="103">
        <v>46327</v>
      </c>
      <c r="I288" s="89">
        <v>75000</v>
      </c>
      <c r="J288" s="89">
        <v>2152.5</v>
      </c>
      <c r="K288" s="89">
        <v>2280</v>
      </c>
      <c r="L288" s="89">
        <v>6309.38</v>
      </c>
      <c r="M288" s="89">
        <v>13301.92</v>
      </c>
      <c r="N288" s="89">
        <f t="shared" si="8"/>
        <v>24043.800000000003</v>
      </c>
      <c r="O288" s="89">
        <f t="shared" si="9"/>
        <v>50956.2</v>
      </c>
      <c r="P288" s="37" t="s">
        <v>200</v>
      </c>
    </row>
    <row r="289" spans="1:16" ht="19.5" customHeight="1" x14ac:dyDescent="0.25">
      <c r="A289" s="102">
        <v>281</v>
      </c>
      <c r="B289" s="2" t="s">
        <v>230</v>
      </c>
      <c r="C289" s="17" t="s">
        <v>725</v>
      </c>
      <c r="D289" s="17" t="s">
        <v>790</v>
      </c>
      <c r="E289" s="17" t="s">
        <v>995</v>
      </c>
      <c r="F289" s="105">
        <v>44958</v>
      </c>
      <c r="G289" s="103">
        <v>46054</v>
      </c>
      <c r="H289" s="103">
        <v>46234</v>
      </c>
      <c r="I289" s="89">
        <v>80000</v>
      </c>
      <c r="J289" s="89">
        <v>2296</v>
      </c>
      <c r="K289" s="89">
        <v>2432</v>
      </c>
      <c r="L289" s="89">
        <v>7400.87</v>
      </c>
      <c r="M289" s="89">
        <v>4025</v>
      </c>
      <c r="N289" s="89">
        <f t="shared" si="8"/>
        <v>16153.869999999999</v>
      </c>
      <c r="O289" s="89">
        <f t="shared" si="9"/>
        <v>63846.130000000005</v>
      </c>
      <c r="P289" s="37" t="s">
        <v>200</v>
      </c>
    </row>
    <row r="290" spans="1:16" ht="19.5" customHeight="1" x14ac:dyDescent="0.25">
      <c r="A290" s="102">
        <v>282</v>
      </c>
      <c r="B290" s="2" t="s">
        <v>249</v>
      </c>
      <c r="C290" s="17" t="s">
        <v>725</v>
      </c>
      <c r="D290" s="17" t="s">
        <v>790</v>
      </c>
      <c r="E290" s="17" t="s">
        <v>995</v>
      </c>
      <c r="F290" s="105">
        <v>44348</v>
      </c>
      <c r="G290" s="103">
        <v>45992</v>
      </c>
      <c r="H290" s="103">
        <v>46173</v>
      </c>
      <c r="I290" s="89">
        <v>80000</v>
      </c>
      <c r="J290" s="89">
        <v>2296</v>
      </c>
      <c r="K290" s="89">
        <v>2432</v>
      </c>
      <c r="L290" s="89">
        <v>7400.87</v>
      </c>
      <c r="M290" s="89">
        <v>25</v>
      </c>
      <c r="N290" s="89">
        <f t="shared" si="8"/>
        <v>12153.869999999999</v>
      </c>
      <c r="O290" s="89">
        <f t="shared" si="9"/>
        <v>67846.13</v>
      </c>
      <c r="P290" s="37" t="s">
        <v>201</v>
      </c>
    </row>
    <row r="291" spans="1:16" ht="19.5" customHeight="1" x14ac:dyDescent="0.25">
      <c r="A291" s="102">
        <v>283</v>
      </c>
      <c r="B291" s="2" t="s">
        <v>696</v>
      </c>
      <c r="C291" s="17" t="s">
        <v>725</v>
      </c>
      <c r="D291" s="17" t="s">
        <v>748</v>
      </c>
      <c r="E291" s="17" t="s">
        <v>995</v>
      </c>
      <c r="F291" s="105">
        <v>44111</v>
      </c>
      <c r="G291" s="103">
        <v>46120</v>
      </c>
      <c r="H291" s="103">
        <v>46303</v>
      </c>
      <c r="I291" s="89">
        <v>70000</v>
      </c>
      <c r="J291" s="89">
        <v>2009</v>
      </c>
      <c r="K291" s="89">
        <v>2128</v>
      </c>
      <c r="L291" s="89">
        <v>5368.48</v>
      </c>
      <c r="M291" s="89">
        <v>6325</v>
      </c>
      <c r="N291" s="89">
        <f t="shared" si="8"/>
        <v>15830.48</v>
      </c>
      <c r="O291" s="89">
        <f t="shared" si="9"/>
        <v>54169.520000000004</v>
      </c>
      <c r="P291" s="37" t="s">
        <v>200</v>
      </c>
    </row>
    <row r="292" spans="1:16" ht="19.5" customHeight="1" x14ac:dyDescent="0.25">
      <c r="A292" s="102">
        <v>284</v>
      </c>
      <c r="B292" s="2" t="s">
        <v>752</v>
      </c>
      <c r="C292" s="17" t="s">
        <v>725</v>
      </c>
      <c r="D292" s="17" t="s">
        <v>748</v>
      </c>
      <c r="E292" s="17" t="s">
        <v>995</v>
      </c>
      <c r="F292" s="105">
        <v>45597</v>
      </c>
      <c r="G292" s="103">
        <v>46142</v>
      </c>
      <c r="H292" s="103">
        <v>46327</v>
      </c>
      <c r="I292" s="89">
        <v>85000</v>
      </c>
      <c r="J292" s="89">
        <v>2439.5</v>
      </c>
      <c r="K292" s="89">
        <v>2584</v>
      </c>
      <c r="L292" s="89">
        <v>8576.99</v>
      </c>
      <c r="M292" s="89">
        <v>21832.36</v>
      </c>
      <c r="N292" s="89">
        <f t="shared" si="8"/>
        <v>35432.85</v>
      </c>
      <c r="O292" s="89">
        <f t="shared" si="9"/>
        <v>49567.15</v>
      </c>
      <c r="P292" s="37" t="s">
        <v>201</v>
      </c>
    </row>
    <row r="293" spans="1:16" ht="19.5" customHeight="1" x14ac:dyDescent="0.25">
      <c r="A293" s="102">
        <v>285</v>
      </c>
      <c r="B293" s="2" t="s">
        <v>976</v>
      </c>
      <c r="C293" s="17" t="s">
        <v>725</v>
      </c>
      <c r="D293" s="17" t="s">
        <v>790</v>
      </c>
      <c r="E293" s="17" t="s">
        <v>995</v>
      </c>
      <c r="F293" s="105">
        <v>45597</v>
      </c>
      <c r="G293" s="103">
        <v>46142</v>
      </c>
      <c r="H293" s="103">
        <v>46327</v>
      </c>
      <c r="I293" s="89">
        <v>17500</v>
      </c>
      <c r="J293" s="89">
        <v>502.25</v>
      </c>
      <c r="K293" s="89">
        <v>532</v>
      </c>
      <c r="L293" s="89">
        <v>0</v>
      </c>
      <c r="M293" s="89">
        <v>25</v>
      </c>
      <c r="N293" s="89">
        <f t="shared" si="8"/>
        <v>1059.25</v>
      </c>
      <c r="O293" s="89">
        <f t="shared" si="9"/>
        <v>16440.75</v>
      </c>
      <c r="P293" s="37" t="s">
        <v>201</v>
      </c>
    </row>
    <row r="294" spans="1:16" ht="19.5" customHeight="1" x14ac:dyDescent="0.25">
      <c r="A294" s="102">
        <v>286</v>
      </c>
      <c r="B294" s="2" t="s">
        <v>957</v>
      </c>
      <c r="C294" s="17" t="s">
        <v>958</v>
      </c>
      <c r="D294" s="17" t="s">
        <v>759</v>
      </c>
      <c r="E294" s="17" t="s">
        <v>995</v>
      </c>
      <c r="F294" s="105">
        <v>45611</v>
      </c>
      <c r="G294" s="103">
        <v>45976</v>
      </c>
      <c r="H294" s="103">
        <v>46157</v>
      </c>
      <c r="I294" s="89">
        <v>85000</v>
      </c>
      <c r="J294" s="89">
        <v>2439.5</v>
      </c>
      <c r="K294" s="89">
        <v>2584</v>
      </c>
      <c r="L294" s="89">
        <v>8576.99</v>
      </c>
      <c r="M294" s="89">
        <v>25</v>
      </c>
      <c r="N294" s="89">
        <f t="shared" si="8"/>
        <v>13625.49</v>
      </c>
      <c r="O294" s="89">
        <f t="shared" si="9"/>
        <v>71374.509999999995</v>
      </c>
      <c r="P294" s="37" t="s">
        <v>201</v>
      </c>
    </row>
    <row r="295" spans="1:16" ht="19.5" customHeight="1" x14ac:dyDescent="0.25">
      <c r="A295" s="102">
        <v>287</v>
      </c>
      <c r="B295" s="2" t="s">
        <v>383</v>
      </c>
      <c r="C295" s="17" t="s">
        <v>886</v>
      </c>
      <c r="D295" s="17" t="s">
        <v>672</v>
      </c>
      <c r="E295" s="17" t="s">
        <v>995</v>
      </c>
      <c r="F295" s="105">
        <v>45566</v>
      </c>
      <c r="G295" s="103">
        <v>46112</v>
      </c>
      <c r="H295" s="103">
        <v>46295</v>
      </c>
      <c r="I295" s="89">
        <v>60000</v>
      </c>
      <c r="J295" s="89">
        <v>1722</v>
      </c>
      <c r="K295" s="89">
        <v>1824</v>
      </c>
      <c r="L295" s="89">
        <v>343.99</v>
      </c>
      <c r="M295" s="89">
        <v>9163.4599999999991</v>
      </c>
      <c r="N295" s="89">
        <f t="shared" si="8"/>
        <v>13053.449999999999</v>
      </c>
      <c r="O295" s="89">
        <f t="shared" si="9"/>
        <v>46946.55</v>
      </c>
      <c r="P295" s="37" t="s">
        <v>201</v>
      </c>
    </row>
    <row r="296" spans="1:16" ht="19.5" customHeight="1" x14ac:dyDescent="0.25">
      <c r="A296" s="102">
        <v>288</v>
      </c>
      <c r="B296" s="2" t="s">
        <v>181</v>
      </c>
      <c r="C296" s="17" t="s">
        <v>755</v>
      </c>
      <c r="D296" s="17" t="s">
        <v>887</v>
      </c>
      <c r="E296" s="17" t="s">
        <v>995</v>
      </c>
      <c r="F296" s="105">
        <v>44348</v>
      </c>
      <c r="G296" s="103">
        <v>45992</v>
      </c>
      <c r="H296" s="103">
        <v>46173</v>
      </c>
      <c r="I296" s="89">
        <v>100000</v>
      </c>
      <c r="J296" s="89">
        <v>2870</v>
      </c>
      <c r="K296" s="89">
        <v>3040</v>
      </c>
      <c r="L296" s="89">
        <v>12105.37</v>
      </c>
      <c r="M296" s="89">
        <v>11525.279999999999</v>
      </c>
      <c r="N296" s="89">
        <f t="shared" si="8"/>
        <v>29540.65</v>
      </c>
      <c r="O296" s="89">
        <f t="shared" si="9"/>
        <v>70459.350000000006</v>
      </c>
      <c r="P296" s="37" t="s">
        <v>200</v>
      </c>
    </row>
    <row r="297" spans="1:16" ht="19.5" customHeight="1" x14ac:dyDescent="0.25">
      <c r="A297" s="102">
        <v>289</v>
      </c>
      <c r="B297" s="2" t="s">
        <v>444</v>
      </c>
      <c r="C297" s="17" t="s">
        <v>755</v>
      </c>
      <c r="D297" s="17" t="s">
        <v>775</v>
      </c>
      <c r="E297" s="17" t="s">
        <v>995</v>
      </c>
      <c r="F297" s="105">
        <v>44136</v>
      </c>
      <c r="G297" s="103">
        <v>46142</v>
      </c>
      <c r="H297" s="103">
        <v>46327</v>
      </c>
      <c r="I297" s="89">
        <v>85000</v>
      </c>
      <c r="J297" s="89">
        <v>2439.5</v>
      </c>
      <c r="K297" s="89">
        <v>2584</v>
      </c>
      <c r="L297" s="89">
        <v>8576.99</v>
      </c>
      <c r="M297" s="89">
        <v>25</v>
      </c>
      <c r="N297" s="89">
        <f t="shared" si="8"/>
        <v>13625.49</v>
      </c>
      <c r="O297" s="89">
        <f t="shared" si="9"/>
        <v>71374.509999999995</v>
      </c>
      <c r="P297" s="37" t="s">
        <v>200</v>
      </c>
    </row>
    <row r="298" spans="1:16" ht="19.5" customHeight="1" x14ac:dyDescent="0.25">
      <c r="A298" s="102">
        <v>290</v>
      </c>
      <c r="B298" s="2" t="s">
        <v>1345</v>
      </c>
      <c r="C298" s="17" t="s">
        <v>755</v>
      </c>
      <c r="D298" s="17" t="s">
        <v>775</v>
      </c>
      <c r="E298" s="17" t="s">
        <v>995</v>
      </c>
      <c r="F298" s="105">
        <v>44621</v>
      </c>
      <c r="G298" s="103">
        <v>46081</v>
      </c>
      <c r="H298" s="103">
        <v>46266</v>
      </c>
      <c r="I298" s="89">
        <v>90000</v>
      </c>
      <c r="J298" s="89">
        <v>2583</v>
      </c>
      <c r="K298" s="89">
        <v>2736</v>
      </c>
      <c r="L298" s="89">
        <v>0</v>
      </c>
      <c r="M298" s="89">
        <v>25</v>
      </c>
      <c r="N298" s="89">
        <f t="shared" si="8"/>
        <v>5344</v>
      </c>
      <c r="O298" s="89">
        <f t="shared" si="9"/>
        <v>84656</v>
      </c>
      <c r="P298" s="37" t="s">
        <v>200</v>
      </c>
    </row>
    <row r="299" spans="1:16" ht="19.5" customHeight="1" x14ac:dyDescent="0.25">
      <c r="A299" s="102">
        <v>291</v>
      </c>
      <c r="B299" s="2" t="s">
        <v>682</v>
      </c>
      <c r="C299" s="17" t="s">
        <v>755</v>
      </c>
      <c r="D299" s="17" t="s">
        <v>672</v>
      </c>
      <c r="E299" s="17" t="s">
        <v>995</v>
      </c>
      <c r="F299" s="105">
        <v>45778</v>
      </c>
      <c r="G299" s="103">
        <v>46142</v>
      </c>
      <c r="H299" s="103">
        <v>46327</v>
      </c>
      <c r="I299" s="89">
        <v>100000</v>
      </c>
      <c r="J299" s="89">
        <v>2870</v>
      </c>
      <c r="K299" s="89">
        <v>3040</v>
      </c>
      <c r="L299" s="89">
        <v>12105.37</v>
      </c>
      <c r="M299" s="89">
        <v>3025</v>
      </c>
      <c r="N299" s="89">
        <f t="shared" si="8"/>
        <v>21040.370000000003</v>
      </c>
      <c r="O299" s="89">
        <f t="shared" si="9"/>
        <v>78959.63</v>
      </c>
      <c r="P299" s="37" t="s">
        <v>200</v>
      </c>
    </row>
    <row r="300" spans="1:16" ht="19.5" customHeight="1" x14ac:dyDescent="0.25">
      <c r="A300" s="102">
        <v>292</v>
      </c>
      <c r="B300" s="2" t="s">
        <v>960</v>
      </c>
      <c r="C300" s="17" t="s">
        <v>755</v>
      </c>
      <c r="D300" s="17" t="s">
        <v>672</v>
      </c>
      <c r="E300" s="17" t="s">
        <v>995</v>
      </c>
      <c r="F300" s="105">
        <v>45215</v>
      </c>
      <c r="G300" s="103">
        <v>46129</v>
      </c>
      <c r="H300" s="103">
        <v>46312</v>
      </c>
      <c r="I300" s="89">
        <v>80000</v>
      </c>
      <c r="J300" s="89">
        <v>2296</v>
      </c>
      <c r="K300" s="89">
        <v>2432</v>
      </c>
      <c r="L300" s="89">
        <v>7400.87</v>
      </c>
      <c r="M300" s="89">
        <v>12025</v>
      </c>
      <c r="N300" s="89">
        <f t="shared" si="8"/>
        <v>24153.87</v>
      </c>
      <c r="O300" s="89">
        <f t="shared" si="9"/>
        <v>55846.130000000005</v>
      </c>
      <c r="P300" s="37" t="s">
        <v>200</v>
      </c>
    </row>
    <row r="301" spans="1:16" ht="19.5" customHeight="1" x14ac:dyDescent="0.25">
      <c r="A301" s="102">
        <v>293</v>
      </c>
      <c r="B301" s="2" t="s">
        <v>1281</v>
      </c>
      <c r="C301" s="17" t="s">
        <v>755</v>
      </c>
      <c r="D301" s="17" t="s">
        <v>887</v>
      </c>
      <c r="E301" s="17" t="s">
        <v>995</v>
      </c>
      <c r="F301" s="105">
        <v>45748</v>
      </c>
      <c r="G301" s="103">
        <v>46112</v>
      </c>
      <c r="H301" s="103">
        <v>46295</v>
      </c>
      <c r="I301" s="89">
        <v>90000</v>
      </c>
      <c r="J301" s="89">
        <v>2583</v>
      </c>
      <c r="K301" s="89">
        <v>2736</v>
      </c>
      <c r="L301" s="89">
        <v>9753.1200000000008</v>
      </c>
      <c r="M301" s="89">
        <v>9025</v>
      </c>
      <c r="N301" s="89">
        <f t="shared" si="8"/>
        <v>24097.120000000003</v>
      </c>
      <c r="O301" s="89">
        <f t="shared" si="9"/>
        <v>65902.880000000005</v>
      </c>
      <c r="P301" s="37" t="s">
        <v>200</v>
      </c>
    </row>
    <row r="302" spans="1:16" ht="19.5" customHeight="1" x14ac:dyDescent="0.25">
      <c r="A302" s="102">
        <v>294</v>
      </c>
      <c r="B302" s="2" t="s">
        <v>564</v>
      </c>
      <c r="C302" s="17" t="s">
        <v>730</v>
      </c>
      <c r="D302" s="17" t="s">
        <v>748</v>
      </c>
      <c r="E302" s="17" t="s">
        <v>995</v>
      </c>
      <c r="F302" s="105">
        <v>46023</v>
      </c>
      <c r="G302" s="105">
        <v>46023</v>
      </c>
      <c r="H302" s="103">
        <v>46203</v>
      </c>
      <c r="I302" s="89">
        <v>40000</v>
      </c>
      <c r="J302" s="89">
        <v>1148</v>
      </c>
      <c r="K302" s="89">
        <v>1216</v>
      </c>
      <c r="L302" s="89">
        <v>442.65</v>
      </c>
      <c r="M302" s="89">
        <v>25</v>
      </c>
      <c r="N302" s="89">
        <f t="shared" si="8"/>
        <v>2831.65</v>
      </c>
      <c r="O302" s="89">
        <f t="shared" si="9"/>
        <v>37168.35</v>
      </c>
      <c r="P302" s="37" t="s">
        <v>201</v>
      </c>
    </row>
    <row r="303" spans="1:16" ht="19.5" customHeight="1" x14ac:dyDescent="0.25">
      <c r="A303" s="102">
        <v>295</v>
      </c>
      <c r="B303" s="2" t="s">
        <v>815</v>
      </c>
      <c r="C303" s="17" t="s">
        <v>888</v>
      </c>
      <c r="D303" s="17" t="s">
        <v>780</v>
      </c>
      <c r="E303" s="17" t="s">
        <v>995</v>
      </c>
      <c r="F303" s="105">
        <v>44958</v>
      </c>
      <c r="G303" s="103">
        <v>46054</v>
      </c>
      <c r="H303" s="103">
        <v>46234</v>
      </c>
      <c r="I303" s="89">
        <v>85000</v>
      </c>
      <c r="J303" s="89">
        <v>2439.5</v>
      </c>
      <c r="K303" s="89">
        <v>2584</v>
      </c>
      <c r="L303" s="89">
        <v>8576.99</v>
      </c>
      <c r="M303" s="89">
        <v>25</v>
      </c>
      <c r="N303" s="89">
        <f t="shared" si="8"/>
        <v>13625.49</v>
      </c>
      <c r="O303" s="89">
        <f t="shared" si="9"/>
        <v>71374.509999999995</v>
      </c>
      <c r="P303" s="37" t="s">
        <v>200</v>
      </c>
    </row>
    <row r="304" spans="1:16" ht="19.5" customHeight="1" x14ac:dyDescent="0.25">
      <c r="A304" s="102">
        <v>296</v>
      </c>
      <c r="B304" s="2" t="s">
        <v>816</v>
      </c>
      <c r="C304" s="17" t="s">
        <v>888</v>
      </c>
      <c r="D304" s="17" t="s">
        <v>780</v>
      </c>
      <c r="E304" s="17" t="s">
        <v>995</v>
      </c>
      <c r="F304" s="105">
        <v>45536</v>
      </c>
      <c r="G304" s="103">
        <v>46081</v>
      </c>
      <c r="H304" s="103">
        <v>46266</v>
      </c>
      <c r="I304" s="89">
        <v>80000</v>
      </c>
      <c r="J304" s="89">
        <v>2296</v>
      </c>
      <c r="K304" s="89">
        <v>2432</v>
      </c>
      <c r="L304" s="89">
        <v>6482.36</v>
      </c>
      <c r="M304" s="89">
        <v>3864.56</v>
      </c>
      <c r="N304" s="89">
        <f t="shared" si="8"/>
        <v>15074.92</v>
      </c>
      <c r="O304" s="89">
        <f t="shared" si="9"/>
        <v>64925.08</v>
      </c>
      <c r="P304" s="37" t="s">
        <v>200</v>
      </c>
    </row>
    <row r="305" spans="1:16" ht="19.5" customHeight="1" x14ac:dyDescent="0.25">
      <c r="A305" s="102">
        <v>297</v>
      </c>
      <c r="B305" s="2" t="s">
        <v>820</v>
      </c>
      <c r="C305" s="17" t="s">
        <v>888</v>
      </c>
      <c r="D305" s="17" t="s">
        <v>780</v>
      </c>
      <c r="E305" s="17" t="s">
        <v>995</v>
      </c>
      <c r="F305" s="105">
        <v>45536</v>
      </c>
      <c r="G305" s="103">
        <v>46081</v>
      </c>
      <c r="H305" s="103">
        <v>46266</v>
      </c>
      <c r="I305" s="89">
        <v>80000</v>
      </c>
      <c r="J305" s="89">
        <v>2296</v>
      </c>
      <c r="K305" s="89">
        <v>2432</v>
      </c>
      <c r="L305" s="89">
        <v>7400.87</v>
      </c>
      <c r="M305" s="89">
        <v>25</v>
      </c>
      <c r="N305" s="89">
        <f t="shared" si="8"/>
        <v>12153.869999999999</v>
      </c>
      <c r="O305" s="89">
        <f t="shared" si="9"/>
        <v>67846.13</v>
      </c>
      <c r="P305" s="37" t="s">
        <v>200</v>
      </c>
    </row>
    <row r="306" spans="1:16" ht="19.5" customHeight="1" x14ac:dyDescent="0.25">
      <c r="A306" s="102">
        <v>298</v>
      </c>
      <c r="B306" s="2" t="s">
        <v>817</v>
      </c>
      <c r="C306" s="17" t="s">
        <v>888</v>
      </c>
      <c r="D306" s="17" t="s">
        <v>780</v>
      </c>
      <c r="E306" s="17" t="s">
        <v>995</v>
      </c>
      <c r="F306" s="105">
        <v>45536</v>
      </c>
      <c r="G306" s="103">
        <v>46081</v>
      </c>
      <c r="H306" s="103">
        <v>46266</v>
      </c>
      <c r="I306" s="89">
        <v>80000</v>
      </c>
      <c r="J306" s="89">
        <v>2296</v>
      </c>
      <c r="K306" s="89">
        <v>2432</v>
      </c>
      <c r="L306" s="89">
        <v>7400.87</v>
      </c>
      <c r="M306" s="89">
        <v>25</v>
      </c>
      <c r="N306" s="89">
        <f t="shared" si="8"/>
        <v>12153.869999999999</v>
      </c>
      <c r="O306" s="89">
        <f t="shared" si="9"/>
        <v>67846.13</v>
      </c>
      <c r="P306" s="37" t="s">
        <v>201</v>
      </c>
    </row>
    <row r="307" spans="1:16" ht="19.5" customHeight="1" x14ac:dyDescent="0.25">
      <c r="A307" s="102">
        <v>299</v>
      </c>
      <c r="B307" s="2" t="s">
        <v>818</v>
      </c>
      <c r="C307" s="17" t="s">
        <v>888</v>
      </c>
      <c r="D307" s="17" t="s">
        <v>780</v>
      </c>
      <c r="E307" s="17" t="s">
        <v>995</v>
      </c>
      <c r="F307" s="105">
        <v>45536</v>
      </c>
      <c r="G307" s="103">
        <v>46081</v>
      </c>
      <c r="H307" s="103">
        <v>46266</v>
      </c>
      <c r="I307" s="89">
        <v>80000</v>
      </c>
      <c r="J307" s="89">
        <v>2296</v>
      </c>
      <c r="K307" s="89">
        <v>2432</v>
      </c>
      <c r="L307" s="89">
        <v>7400.87</v>
      </c>
      <c r="M307" s="89">
        <v>9082.77</v>
      </c>
      <c r="N307" s="89">
        <f t="shared" si="8"/>
        <v>21211.64</v>
      </c>
      <c r="O307" s="89">
        <f t="shared" si="9"/>
        <v>58788.36</v>
      </c>
      <c r="P307" s="37" t="s">
        <v>201</v>
      </c>
    </row>
    <row r="308" spans="1:16" ht="19.5" customHeight="1" x14ac:dyDescent="0.25">
      <c r="A308" s="102">
        <v>300</v>
      </c>
      <c r="B308" s="2" t="s">
        <v>819</v>
      </c>
      <c r="C308" s="17" t="s">
        <v>888</v>
      </c>
      <c r="D308" s="17" t="s">
        <v>780</v>
      </c>
      <c r="E308" s="17" t="s">
        <v>995</v>
      </c>
      <c r="F308" s="105">
        <v>45536</v>
      </c>
      <c r="G308" s="103">
        <v>46081</v>
      </c>
      <c r="H308" s="103">
        <v>46266</v>
      </c>
      <c r="I308" s="89">
        <v>80000</v>
      </c>
      <c r="J308" s="89">
        <v>2296</v>
      </c>
      <c r="K308" s="89">
        <v>2432</v>
      </c>
      <c r="L308" s="89">
        <v>7400.87</v>
      </c>
      <c r="M308" s="89">
        <v>25</v>
      </c>
      <c r="N308" s="89">
        <f t="shared" si="8"/>
        <v>12153.869999999999</v>
      </c>
      <c r="O308" s="89">
        <f t="shared" si="9"/>
        <v>67846.13</v>
      </c>
      <c r="P308" s="37" t="s">
        <v>200</v>
      </c>
    </row>
    <row r="309" spans="1:16" ht="19.5" customHeight="1" x14ac:dyDescent="0.25">
      <c r="A309" s="102">
        <v>301</v>
      </c>
      <c r="B309" s="2" t="s">
        <v>1066</v>
      </c>
      <c r="C309" s="17" t="s">
        <v>888</v>
      </c>
      <c r="D309" s="17" t="s">
        <v>780</v>
      </c>
      <c r="E309" s="17" t="s">
        <v>995</v>
      </c>
      <c r="F309" s="105">
        <v>45536</v>
      </c>
      <c r="G309" s="103">
        <v>46081</v>
      </c>
      <c r="H309" s="103">
        <v>46266</v>
      </c>
      <c r="I309" s="89">
        <v>75000</v>
      </c>
      <c r="J309" s="89">
        <v>2152.5</v>
      </c>
      <c r="K309" s="89">
        <v>2280</v>
      </c>
      <c r="L309" s="89">
        <v>6309.38</v>
      </c>
      <c r="M309" s="89">
        <v>25</v>
      </c>
      <c r="N309" s="89">
        <f t="shared" si="8"/>
        <v>10766.880000000001</v>
      </c>
      <c r="O309" s="89">
        <f t="shared" si="9"/>
        <v>64233.119999999995</v>
      </c>
      <c r="P309" s="37" t="s">
        <v>201</v>
      </c>
    </row>
    <row r="310" spans="1:16" ht="19.5" customHeight="1" x14ac:dyDescent="0.25">
      <c r="A310" s="102">
        <v>302</v>
      </c>
      <c r="B310" s="2" t="s">
        <v>807</v>
      </c>
      <c r="C310" s="17" t="s">
        <v>888</v>
      </c>
      <c r="D310" s="17" t="s">
        <v>433</v>
      </c>
      <c r="E310" s="17" t="s">
        <v>995</v>
      </c>
      <c r="F310" s="105">
        <v>45748</v>
      </c>
      <c r="G310" s="103">
        <v>46112</v>
      </c>
      <c r="H310" s="103">
        <v>46295</v>
      </c>
      <c r="I310" s="89">
        <v>85000</v>
      </c>
      <c r="J310" s="89">
        <v>2439.5</v>
      </c>
      <c r="K310" s="89">
        <v>2584</v>
      </c>
      <c r="L310" s="89">
        <v>8003.85</v>
      </c>
      <c r="M310" s="89">
        <v>25</v>
      </c>
      <c r="N310" s="89">
        <f t="shared" si="8"/>
        <v>13052.35</v>
      </c>
      <c r="O310" s="89">
        <f t="shared" si="9"/>
        <v>71947.649999999994</v>
      </c>
      <c r="P310" s="37" t="s">
        <v>201</v>
      </c>
    </row>
    <row r="311" spans="1:16" ht="19.5" customHeight="1" x14ac:dyDescent="0.25">
      <c r="A311" s="102">
        <v>303</v>
      </c>
      <c r="B311" s="2" t="s">
        <v>234</v>
      </c>
      <c r="C311" s="17" t="s">
        <v>1383</v>
      </c>
      <c r="D311" s="17" t="s">
        <v>787</v>
      </c>
      <c r="E311" s="17" t="s">
        <v>995</v>
      </c>
      <c r="F311" s="105">
        <v>45536</v>
      </c>
      <c r="G311" s="103">
        <v>46081</v>
      </c>
      <c r="H311" s="103">
        <v>46266</v>
      </c>
      <c r="I311" s="89">
        <v>60000</v>
      </c>
      <c r="J311" s="89">
        <v>1722</v>
      </c>
      <c r="K311" s="89">
        <v>1824</v>
      </c>
      <c r="L311" s="89">
        <v>343.99</v>
      </c>
      <c r="M311" s="89">
        <v>1925</v>
      </c>
      <c r="N311" s="89">
        <f t="shared" si="8"/>
        <v>5814.99</v>
      </c>
      <c r="O311" s="89">
        <f t="shared" si="9"/>
        <v>54185.01</v>
      </c>
      <c r="P311" s="37" t="s">
        <v>201</v>
      </c>
    </row>
    <row r="312" spans="1:16" ht="19.5" customHeight="1" x14ac:dyDescent="0.25">
      <c r="A312" s="102">
        <v>304</v>
      </c>
      <c r="B312" s="2" t="s">
        <v>266</v>
      </c>
      <c r="C312" s="17" t="s">
        <v>889</v>
      </c>
      <c r="D312" s="17" t="s">
        <v>787</v>
      </c>
      <c r="E312" s="17" t="s">
        <v>995</v>
      </c>
      <c r="F312" s="105">
        <v>44409</v>
      </c>
      <c r="G312" s="103">
        <v>46054</v>
      </c>
      <c r="H312" s="103">
        <v>46234</v>
      </c>
      <c r="I312" s="89">
        <v>50000</v>
      </c>
      <c r="J312" s="89">
        <v>1435</v>
      </c>
      <c r="K312" s="89">
        <v>1520</v>
      </c>
      <c r="L312" s="89">
        <v>0</v>
      </c>
      <c r="M312" s="89">
        <v>1624.4</v>
      </c>
      <c r="N312" s="89">
        <f t="shared" si="8"/>
        <v>4579.3999999999996</v>
      </c>
      <c r="O312" s="89">
        <f t="shared" si="9"/>
        <v>45420.6</v>
      </c>
      <c r="P312" s="37" t="s">
        <v>200</v>
      </c>
    </row>
    <row r="313" spans="1:16" ht="19.5" customHeight="1" x14ac:dyDescent="0.25">
      <c r="A313" s="102">
        <v>305</v>
      </c>
      <c r="B313" s="2" t="s">
        <v>558</v>
      </c>
      <c r="C313" s="17" t="s">
        <v>890</v>
      </c>
      <c r="D313" s="17" t="s">
        <v>433</v>
      </c>
      <c r="E313" s="17" t="s">
        <v>995</v>
      </c>
      <c r="F313" s="105">
        <v>44348</v>
      </c>
      <c r="G313" s="103">
        <v>45992</v>
      </c>
      <c r="H313" s="103">
        <v>46173</v>
      </c>
      <c r="I313" s="89">
        <v>70000</v>
      </c>
      <c r="J313" s="89">
        <v>2009</v>
      </c>
      <c r="K313" s="89">
        <v>2128</v>
      </c>
      <c r="L313" s="89">
        <v>5368.48</v>
      </c>
      <c r="M313" s="89">
        <v>6255.73</v>
      </c>
      <c r="N313" s="89">
        <f t="shared" si="8"/>
        <v>15761.21</v>
      </c>
      <c r="O313" s="89">
        <f t="shared" si="9"/>
        <v>54238.79</v>
      </c>
      <c r="P313" s="37" t="s">
        <v>201</v>
      </c>
    </row>
    <row r="314" spans="1:16" ht="19.5" customHeight="1" x14ac:dyDescent="0.25">
      <c r="A314" s="102">
        <v>306</v>
      </c>
      <c r="B314" s="2" t="s">
        <v>187</v>
      </c>
      <c r="C314" s="17" t="s">
        <v>1107</v>
      </c>
      <c r="D314" s="17" t="s">
        <v>112</v>
      </c>
      <c r="E314" s="17" t="s">
        <v>995</v>
      </c>
      <c r="F314" s="105">
        <v>44958</v>
      </c>
      <c r="G314" s="103">
        <v>46054</v>
      </c>
      <c r="H314" s="103">
        <v>46234</v>
      </c>
      <c r="I314" s="89">
        <v>50000</v>
      </c>
      <c r="J314" s="89">
        <v>1435</v>
      </c>
      <c r="K314" s="89">
        <v>1520</v>
      </c>
      <c r="L314" s="89">
        <v>0</v>
      </c>
      <c r="M314" s="89">
        <v>3864.56</v>
      </c>
      <c r="N314" s="89">
        <f t="shared" si="8"/>
        <v>6819.5599999999995</v>
      </c>
      <c r="O314" s="89">
        <f t="shared" si="9"/>
        <v>43180.44</v>
      </c>
      <c r="P314" s="37" t="s">
        <v>200</v>
      </c>
    </row>
    <row r="315" spans="1:16" ht="19.5" customHeight="1" x14ac:dyDescent="0.25">
      <c r="A315" s="102">
        <v>307</v>
      </c>
      <c r="B315" s="2" t="s">
        <v>533</v>
      </c>
      <c r="C315" s="17" t="s">
        <v>1107</v>
      </c>
      <c r="D315" s="17" t="s">
        <v>112</v>
      </c>
      <c r="E315" s="17" t="s">
        <v>995</v>
      </c>
      <c r="F315" s="105">
        <v>44287</v>
      </c>
      <c r="G315" s="103">
        <v>46112</v>
      </c>
      <c r="H315" s="103">
        <v>46295</v>
      </c>
      <c r="I315" s="89">
        <v>50000</v>
      </c>
      <c r="J315" s="89">
        <v>1435</v>
      </c>
      <c r="K315" s="89">
        <v>1520</v>
      </c>
      <c r="L315" s="89">
        <v>0</v>
      </c>
      <c r="M315" s="89">
        <v>6580.98</v>
      </c>
      <c r="N315" s="89">
        <f t="shared" si="8"/>
        <v>9535.98</v>
      </c>
      <c r="O315" s="89">
        <f t="shared" si="9"/>
        <v>40464.020000000004</v>
      </c>
      <c r="P315" s="37" t="s">
        <v>200</v>
      </c>
    </row>
    <row r="316" spans="1:16" ht="19.5" customHeight="1" x14ac:dyDescent="0.25">
      <c r="A316" s="102">
        <v>308</v>
      </c>
      <c r="B316" s="2" t="s">
        <v>190</v>
      </c>
      <c r="C316" s="17" t="s">
        <v>1107</v>
      </c>
      <c r="D316" s="17" t="s">
        <v>112</v>
      </c>
      <c r="E316" s="17" t="s">
        <v>995</v>
      </c>
      <c r="F316" s="105">
        <v>44896</v>
      </c>
      <c r="G316" s="103">
        <v>45992</v>
      </c>
      <c r="H316" s="103">
        <v>46172</v>
      </c>
      <c r="I316" s="89">
        <v>55000</v>
      </c>
      <c r="J316" s="89">
        <v>1578.5</v>
      </c>
      <c r="K316" s="89">
        <v>1672</v>
      </c>
      <c r="L316" s="89">
        <v>0</v>
      </c>
      <c r="M316" s="89">
        <v>1944.78</v>
      </c>
      <c r="N316" s="89">
        <f t="shared" si="8"/>
        <v>5195.28</v>
      </c>
      <c r="O316" s="89">
        <f t="shared" si="9"/>
        <v>49804.72</v>
      </c>
      <c r="P316" s="37" t="s">
        <v>200</v>
      </c>
    </row>
    <row r="317" spans="1:16" ht="19.5" customHeight="1" x14ac:dyDescent="0.25">
      <c r="A317" s="102">
        <v>309</v>
      </c>
      <c r="B317" s="2" t="s">
        <v>274</v>
      </c>
      <c r="C317" s="17" t="s">
        <v>1107</v>
      </c>
      <c r="D317" s="17" t="s">
        <v>112</v>
      </c>
      <c r="E317" s="17" t="s">
        <v>995</v>
      </c>
      <c r="F317" s="105">
        <v>44166</v>
      </c>
      <c r="G317" s="103">
        <v>45992</v>
      </c>
      <c r="H317" s="103">
        <v>46173</v>
      </c>
      <c r="I317" s="89">
        <v>50000</v>
      </c>
      <c r="J317" s="89">
        <v>1435</v>
      </c>
      <c r="K317" s="89">
        <v>1520</v>
      </c>
      <c r="L317" s="89">
        <v>0</v>
      </c>
      <c r="M317" s="89">
        <v>25</v>
      </c>
      <c r="N317" s="89">
        <f t="shared" si="8"/>
        <v>2980</v>
      </c>
      <c r="O317" s="89">
        <f t="shared" si="9"/>
        <v>47020</v>
      </c>
      <c r="P317" s="37" t="s">
        <v>200</v>
      </c>
    </row>
    <row r="318" spans="1:16" ht="19.5" customHeight="1" x14ac:dyDescent="0.25">
      <c r="A318" s="102">
        <v>310</v>
      </c>
      <c r="B318" s="2" t="s">
        <v>681</v>
      </c>
      <c r="C318" s="17" t="s">
        <v>1107</v>
      </c>
      <c r="D318" s="17" t="s">
        <v>113</v>
      </c>
      <c r="E318" s="17" t="s">
        <v>995</v>
      </c>
      <c r="F318" s="105">
        <v>44348</v>
      </c>
      <c r="G318" s="103">
        <v>45992</v>
      </c>
      <c r="H318" s="103">
        <v>46173</v>
      </c>
      <c r="I318" s="89">
        <v>50000</v>
      </c>
      <c r="J318" s="89">
        <v>1435</v>
      </c>
      <c r="K318" s="89">
        <v>1520</v>
      </c>
      <c r="L318" s="89">
        <v>0</v>
      </c>
      <c r="M318" s="89">
        <v>3625</v>
      </c>
      <c r="N318" s="89">
        <f t="shared" si="8"/>
        <v>6580</v>
      </c>
      <c r="O318" s="89">
        <f t="shared" si="9"/>
        <v>43420</v>
      </c>
      <c r="P318" s="37" t="s">
        <v>201</v>
      </c>
    </row>
    <row r="319" spans="1:16" ht="19.5" customHeight="1" x14ac:dyDescent="0.25">
      <c r="A319" s="102">
        <v>311</v>
      </c>
      <c r="B319" s="2" t="s">
        <v>290</v>
      </c>
      <c r="C319" s="17" t="s">
        <v>1107</v>
      </c>
      <c r="D319" s="17" t="s">
        <v>112</v>
      </c>
      <c r="E319" s="17" t="s">
        <v>995</v>
      </c>
      <c r="F319" s="105">
        <v>45215</v>
      </c>
      <c r="G319" s="103">
        <v>46129</v>
      </c>
      <c r="H319" s="103">
        <v>46312</v>
      </c>
      <c r="I319" s="89">
        <v>50000</v>
      </c>
      <c r="J319" s="89">
        <v>1435</v>
      </c>
      <c r="K319" s="89">
        <v>1520</v>
      </c>
      <c r="L319" s="89">
        <v>0</v>
      </c>
      <c r="M319" s="89">
        <v>7221.99</v>
      </c>
      <c r="N319" s="89">
        <f t="shared" si="8"/>
        <v>10176.99</v>
      </c>
      <c r="O319" s="89">
        <f t="shared" si="9"/>
        <v>39823.01</v>
      </c>
      <c r="P319" s="37" t="s">
        <v>200</v>
      </c>
    </row>
    <row r="320" spans="1:16" ht="19.5" customHeight="1" x14ac:dyDescent="0.25">
      <c r="A320" s="102">
        <v>312</v>
      </c>
      <c r="B320" s="2" t="s">
        <v>237</v>
      </c>
      <c r="C320" s="17" t="s">
        <v>1107</v>
      </c>
      <c r="D320" s="17" t="s">
        <v>112</v>
      </c>
      <c r="E320" s="17" t="s">
        <v>995</v>
      </c>
      <c r="F320" s="105">
        <v>44348</v>
      </c>
      <c r="G320" s="103">
        <v>45992</v>
      </c>
      <c r="H320" s="103">
        <v>46173</v>
      </c>
      <c r="I320" s="89">
        <v>50000</v>
      </c>
      <c r="J320" s="89">
        <v>1435</v>
      </c>
      <c r="K320" s="89">
        <v>1520</v>
      </c>
      <c r="L320" s="89">
        <v>0</v>
      </c>
      <c r="M320" s="89">
        <v>3864.56</v>
      </c>
      <c r="N320" s="89">
        <f t="shared" si="8"/>
        <v>6819.5599999999995</v>
      </c>
      <c r="O320" s="89">
        <f t="shared" si="9"/>
        <v>43180.44</v>
      </c>
      <c r="P320" s="37" t="s">
        <v>200</v>
      </c>
    </row>
    <row r="321" spans="1:17" ht="19.5" customHeight="1" x14ac:dyDescent="0.25">
      <c r="A321" s="102">
        <v>313</v>
      </c>
      <c r="B321" s="2" t="s">
        <v>240</v>
      </c>
      <c r="C321" s="17" t="s">
        <v>1107</v>
      </c>
      <c r="D321" s="17" t="s">
        <v>112</v>
      </c>
      <c r="E321" s="17" t="s">
        <v>995</v>
      </c>
      <c r="F321" s="105">
        <v>44348</v>
      </c>
      <c r="G321" s="103">
        <v>45992</v>
      </c>
      <c r="H321" s="103">
        <v>46173</v>
      </c>
      <c r="I321" s="89">
        <v>50000</v>
      </c>
      <c r="J321" s="89">
        <v>1435</v>
      </c>
      <c r="K321" s="89">
        <v>1520</v>
      </c>
      <c r="L321" s="89">
        <v>0</v>
      </c>
      <c r="M321" s="89">
        <v>25</v>
      </c>
      <c r="N321" s="89">
        <f t="shared" si="8"/>
        <v>2980</v>
      </c>
      <c r="O321" s="89">
        <f t="shared" si="9"/>
        <v>47020</v>
      </c>
      <c r="P321" s="37" t="s">
        <v>200</v>
      </c>
    </row>
    <row r="322" spans="1:17" ht="19.5" customHeight="1" x14ac:dyDescent="0.25">
      <c r="A322" s="102">
        <v>314</v>
      </c>
      <c r="B322" s="2" t="s">
        <v>259</v>
      </c>
      <c r="C322" s="17" t="s">
        <v>1107</v>
      </c>
      <c r="D322" s="17" t="s">
        <v>112</v>
      </c>
      <c r="E322" s="17" t="s">
        <v>995</v>
      </c>
      <c r="F322" s="105">
        <v>44348</v>
      </c>
      <c r="G322" s="103">
        <v>45992</v>
      </c>
      <c r="H322" s="103">
        <v>46173</v>
      </c>
      <c r="I322" s="89">
        <v>50000</v>
      </c>
      <c r="J322" s="89">
        <v>1435</v>
      </c>
      <c r="K322" s="89">
        <v>1520</v>
      </c>
      <c r="L322" s="89">
        <v>0</v>
      </c>
      <c r="M322" s="89">
        <v>25</v>
      </c>
      <c r="N322" s="89">
        <f t="shared" si="8"/>
        <v>2980</v>
      </c>
      <c r="O322" s="89">
        <f t="shared" si="9"/>
        <v>47020</v>
      </c>
      <c r="P322" s="37" t="s">
        <v>200</v>
      </c>
    </row>
    <row r="323" spans="1:17" ht="19.5" customHeight="1" x14ac:dyDescent="0.25">
      <c r="A323" s="102">
        <v>315</v>
      </c>
      <c r="B323" s="2" t="s">
        <v>257</v>
      </c>
      <c r="C323" s="17" t="s">
        <v>1107</v>
      </c>
      <c r="D323" s="17" t="s">
        <v>794</v>
      </c>
      <c r="E323" s="17" t="s">
        <v>995</v>
      </c>
      <c r="F323" s="105">
        <v>44378</v>
      </c>
      <c r="G323" s="103">
        <v>46023</v>
      </c>
      <c r="H323" s="103">
        <v>46203</v>
      </c>
      <c r="I323" s="89">
        <v>60000</v>
      </c>
      <c r="J323" s="89">
        <v>1722</v>
      </c>
      <c r="K323" s="89">
        <v>1824</v>
      </c>
      <c r="L323" s="89">
        <v>0</v>
      </c>
      <c r="M323" s="89">
        <v>25</v>
      </c>
      <c r="N323" s="89">
        <f t="shared" si="8"/>
        <v>3571</v>
      </c>
      <c r="O323" s="89">
        <f t="shared" si="9"/>
        <v>56429</v>
      </c>
      <c r="P323" s="37" t="s">
        <v>200</v>
      </c>
    </row>
    <row r="324" spans="1:17" ht="19.5" customHeight="1" x14ac:dyDescent="0.25">
      <c r="A324" s="102">
        <v>316</v>
      </c>
      <c r="B324" s="2" t="s">
        <v>262</v>
      </c>
      <c r="C324" s="17" t="s">
        <v>1107</v>
      </c>
      <c r="D324" s="17" t="s">
        <v>112</v>
      </c>
      <c r="E324" s="17" t="s">
        <v>995</v>
      </c>
      <c r="F324" s="105">
        <v>44348</v>
      </c>
      <c r="G324" s="103">
        <v>45992</v>
      </c>
      <c r="H324" s="103">
        <v>46173</v>
      </c>
      <c r="I324" s="89">
        <v>50000</v>
      </c>
      <c r="J324" s="89">
        <v>1435</v>
      </c>
      <c r="K324" s="89">
        <v>1520</v>
      </c>
      <c r="L324" s="89">
        <v>1854</v>
      </c>
      <c r="M324" s="89">
        <v>25</v>
      </c>
      <c r="N324" s="89">
        <f t="shared" si="8"/>
        <v>4834</v>
      </c>
      <c r="O324" s="89">
        <f t="shared" si="9"/>
        <v>45166</v>
      </c>
      <c r="P324" s="37" t="s">
        <v>201</v>
      </c>
    </row>
    <row r="325" spans="1:17" ht="19.5" customHeight="1" x14ac:dyDescent="0.25">
      <c r="A325" s="102">
        <v>317</v>
      </c>
      <c r="B325" s="2" t="s">
        <v>799</v>
      </c>
      <c r="C325" s="17" t="s">
        <v>1107</v>
      </c>
      <c r="D325" s="17" t="s">
        <v>112</v>
      </c>
      <c r="E325" s="17" t="s">
        <v>995</v>
      </c>
      <c r="F325" s="105">
        <v>44378</v>
      </c>
      <c r="G325" s="103">
        <v>46023</v>
      </c>
      <c r="H325" s="103">
        <v>46203</v>
      </c>
      <c r="I325" s="89">
        <v>50000</v>
      </c>
      <c r="J325" s="89">
        <v>1435</v>
      </c>
      <c r="K325" s="89">
        <v>1520</v>
      </c>
      <c r="L325" s="89">
        <v>0</v>
      </c>
      <c r="M325" s="89">
        <v>25</v>
      </c>
      <c r="N325" s="89">
        <f t="shared" si="8"/>
        <v>2980</v>
      </c>
      <c r="O325" s="89">
        <f t="shared" si="9"/>
        <v>47020</v>
      </c>
      <c r="P325" s="37" t="s">
        <v>200</v>
      </c>
    </row>
    <row r="326" spans="1:17" ht="19.5" customHeight="1" x14ac:dyDescent="0.25">
      <c r="A326" s="102">
        <v>318</v>
      </c>
      <c r="B326" s="2" t="s">
        <v>370</v>
      </c>
      <c r="C326" s="17" t="s">
        <v>1107</v>
      </c>
      <c r="D326" s="17" t="s">
        <v>112</v>
      </c>
      <c r="E326" s="17" t="s">
        <v>995</v>
      </c>
      <c r="F326" s="105">
        <v>45717</v>
      </c>
      <c r="G326" s="103">
        <v>46081</v>
      </c>
      <c r="H326" s="103">
        <v>46266</v>
      </c>
      <c r="I326" s="89">
        <v>50000</v>
      </c>
      <c r="J326" s="89">
        <v>1435</v>
      </c>
      <c r="K326" s="89">
        <v>1520</v>
      </c>
      <c r="L326" s="89">
        <v>0</v>
      </c>
      <c r="M326" s="89">
        <v>25</v>
      </c>
      <c r="N326" s="89">
        <f t="shared" si="8"/>
        <v>2980</v>
      </c>
      <c r="O326" s="89">
        <f t="shared" si="9"/>
        <v>47020</v>
      </c>
      <c r="P326" s="37" t="s">
        <v>200</v>
      </c>
    </row>
    <row r="327" spans="1:17" ht="19.5" customHeight="1" x14ac:dyDescent="0.25">
      <c r="A327" s="102">
        <v>319</v>
      </c>
      <c r="B327" s="2" t="s">
        <v>275</v>
      </c>
      <c r="C327" s="17" t="s">
        <v>1107</v>
      </c>
      <c r="D327" s="17" t="s">
        <v>112</v>
      </c>
      <c r="E327" s="17" t="s">
        <v>995</v>
      </c>
      <c r="F327" s="105">
        <v>44562</v>
      </c>
      <c r="G327" s="103">
        <v>46023</v>
      </c>
      <c r="H327" s="103">
        <v>46203</v>
      </c>
      <c r="I327" s="89">
        <v>50000</v>
      </c>
      <c r="J327" s="89">
        <v>1435</v>
      </c>
      <c r="K327" s="89">
        <v>1520</v>
      </c>
      <c r="L327" s="89">
        <v>0</v>
      </c>
      <c r="M327" s="89">
        <v>5944.13</v>
      </c>
      <c r="N327" s="89">
        <f t="shared" si="8"/>
        <v>8899.130000000001</v>
      </c>
      <c r="O327" s="89">
        <f t="shared" si="9"/>
        <v>41100.869999999995</v>
      </c>
      <c r="P327" s="37" t="s">
        <v>200</v>
      </c>
    </row>
    <row r="328" spans="1:17" ht="19.5" customHeight="1" x14ac:dyDescent="0.25">
      <c r="A328" s="102">
        <v>320</v>
      </c>
      <c r="B328" s="2" t="s">
        <v>382</v>
      </c>
      <c r="C328" s="17" t="s">
        <v>1107</v>
      </c>
      <c r="D328" s="17" t="s">
        <v>113</v>
      </c>
      <c r="E328" s="17" t="s">
        <v>995</v>
      </c>
      <c r="F328" s="105">
        <v>44348</v>
      </c>
      <c r="G328" s="103">
        <v>45992</v>
      </c>
      <c r="H328" s="103">
        <v>46173</v>
      </c>
      <c r="I328" s="89">
        <v>50000</v>
      </c>
      <c r="J328" s="89">
        <v>1435</v>
      </c>
      <c r="K328" s="89">
        <v>1520</v>
      </c>
      <c r="L328" s="89">
        <v>0</v>
      </c>
      <c r="M328" s="89">
        <v>12669.32</v>
      </c>
      <c r="N328" s="89">
        <f t="shared" si="8"/>
        <v>15624.32</v>
      </c>
      <c r="O328" s="89">
        <f t="shared" si="9"/>
        <v>34375.68</v>
      </c>
      <c r="P328" s="37" t="s">
        <v>200</v>
      </c>
    </row>
    <row r="329" spans="1:17" ht="19.5" customHeight="1" x14ac:dyDescent="0.25">
      <c r="A329" s="102">
        <v>321</v>
      </c>
      <c r="B329" s="2" t="s">
        <v>1125</v>
      </c>
      <c r="C329" s="17" t="s">
        <v>1107</v>
      </c>
      <c r="D329" s="17" t="s">
        <v>112</v>
      </c>
      <c r="E329" s="17" t="s">
        <v>995</v>
      </c>
      <c r="F329" s="105">
        <v>44317</v>
      </c>
      <c r="G329" s="103">
        <v>46142</v>
      </c>
      <c r="H329" s="103">
        <v>46327</v>
      </c>
      <c r="I329" s="89">
        <v>55000</v>
      </c>
      <c r="J329" s="89">
        <v>1578.5</v>
      </c>
      <c r="K329" s="89">
        <v>1672</v>
      </c>
      <c r="L329" s="89">
        <v>0</v>
      </c>
      <c r="M329" s="89">
        <v>1675</v>
      </c>
      <c r="N329" s="89">
        <f t="shared" si="8"/>
        <v>4925.5</v>
      </c>
      <c r="O329" s="89">
        <f t="shared" si="9"/>
        <v>50074.5</v>
      </c>
      <c r="P329" s="37" t="s">
        <v>200</v>
      </c>
    </row>
    <row r="330" spans="1:17" ht="19.5" customHeight="1" x14ac:dyDescent="0.25">
      <c r="A330" s="102">
        <v>322</v>
      </c>
      <c r="B330" s="2" t="s">
        <v>1128</v>
      </c>
      <c r="C330" s="17" t="s">
        <v>1107</v>
      </c>
      <c r="D330" s="17" t="s">
        <v>112</v>
      </c>
      <c r="E330" s="17" t="s">
        <v>995</v>
      </c>
      <c r="F330" s="105">
        <v>45809</v>
      </c>
      <c r="G330" s="103">
        <v>45992</v>
      </c>
      <c r="H330" s="103">
        <v>46172</v>
      </c>
      <c r="I330" s="89">
        <v>55000</v>
      </c>
      <c r="J330" s="89">
        <v>1578.5</v>
      </c>
      <c r="K330" s="89">
        <v>1672</v>
      </c>
      <c r="L330" s="89">
        <v>2559.6799999999998</v>
      </c>
      <c r="M330" s="89">
        <v>25</v>
      </c>
      <c r="N330" s="89">
        <f t="shared" ref="N330:N354" si="10">+J330+K330+L330+M330</f>
        <v>5835.18</v>
      </c>
      <c r="O330" s="89">
        <f t="shared" ref="O330:O354" si="11">+I330-N330</f>
        <v>49164.82</v>
      </c>
      <c r="P330" s="37" t="s">
        <v>200</v>
      </c>
    </row>
    <row r="331" spans="1:17" ht="19.5" customHeight="1" x14ac:dyDescent="0.25">
      <c r="A331" s="102">
        <v>323</v>
      </c>
      <c r="B331" s="2" t="s">
        <v>1338</v>
      </c>
      <c r="C331" s="17" t="s">
        <v>1107</v>
      </c>
      <c r="D331" s="17" t="s">
        <v>114</v>
      </c>
      <c r="E331" s="17" t="s">
        <v>995</v>
      </c>
      <c r="F331" s="105">
        <v>46127</v>
      </c>
      <c r="G331" s="105">
        <v>46127</v>
      </c>
      <c r="H331" s="103">
        <v>46310</v>
      </c>
      <c r="I331" s="89">
        <v>50000</v>
      </c>
      <c r="J331" s="89">
        <v>1435</v>
      </c>
      <c r="K331" s="89">
        <v>1520</v>
      </c>
      <c r="L331" s="89">
        <v>1854</v>
      </c>
      <c r="M331" s="89">
        <v>25</v>
      </c>
      <c r="N331" s="89">
        <f t="shared" si="10"/>
        <v>4834</v>
      </c>
      <c r="O331" s="89">
        <f t="shared" si="11"/>
        <v>45166</v>
      </c>
      <c r="P331" s="37" t="s">
        <v>200</v>
      </c>
    </row>
    <row r="332" spans="1:17" ht="19.5" customHeight="1" x14ac:dyDescent="0.25">
      <c r="A332" s="102">
        <v>324</v>
      </c>
      <c r="B332" s="2" t="s">
        <v>1372</v>
      </c>
      <c r="C332" s="17" t="s">
        <v>1107</v>
      </c>
      <c r="D332" s="17" t="s">
        <v>112</v>
      </c>
      <c r="E332" s="17" t="s">
        <v>995</v>
      </c>
      <c r="F332" s="105">
        <v>46143</v>
      </c>
      <c r="G332" s="105">
        <v>46143</v>
      </c>
      <c r="H332" s="103">
        <v>46326</v>
      </c>
      <c r="I332" s="89">
        <v>50000</v>
      </c>
      <c r="J332" s="89">
        <v>1435</v>
      </c>
      <c r="K332" s="89">
        <v>1520</v>
      </c>
      <c r="L332" s="89">
        <v>1854</v>
      </c>
      <c r="M332" s="89">
        <v>25</v>
      </c>
      <c r="N332" s="89">
        <f t="shared" si="10"/>
        <v>4834</v>
      </c>
      <c r="O332" s="89">
        <f t="shared" si="11"/>
        <v>45166</v>
      </c>
      <c r="P332" s="37" t="s">
        <v>200</v>
      </c>
      <c r="Q332" s="139" t="s">
        <v>1359</v>
      </c>
    </row>
    <row r="333" spans="1:17" ht="19.5" customHeight="1" x14ac:dyDescent="0.25">
      <c r="A333" s="102">
        <v>325</v>
      </c>
      <c r="B333" s="2" t="s">
        <v>1373</v>
      </c>
      <c r="C333" s="17" t="s">
        <v>1107</v>
      </c>
      <c r="D333" s="17" t="s">
        <v>112</v>
      </c>
      <c r="E333" s="17" t="s">
        <v>995</v>
      </c>
      <c r="F333" s="105">
        <v>46143</v>
      </c>
      <c r="G333" s="105">
        <v>46143</v>
      </c>
      <c r="H333" s="103">
        <v>46326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25</v>
      </c>
      <c r="N333" s="89">
        <f t="shared" si="10"/>
        <v>4834</v>
      </c>
      <c r="O333" s="89">
        <f t="shared" si="11"/>
        <v>45166</v>
      </c>
      <c r="P333" s="37" t="s">
        <v>200</v>
      </c>
      <c r="Q333" s="139" t="s">
        <v>1359</v>
      </c>
    </row>
    <row r="334" spans="1:17" ht="19.5" customHeight="1" x14ac:dyDescent="0.25">
      <c r="A334" s="102">
        <v>326</v>
      </c>
      <c r="B334" s="2" t="s">
        <v>1374</v>
      </c>
      <c r="C334" s="17" t="s">
        <v>1107</v>
      </c>
      <c r="D334" s="17" t="s">
        <v>112</v>
      </c>
      <c r="E334" s="17" t="s">
        <v>995</v>
      </c>
      <c r="F334" s="105">
        <v>46143</v>
      </c>
      <c r="G334" s="105">
        <v>46143</v>
      </c>
      <c r="H334" s="103">
        <v>46326</v>
      </c>
      <c r="I334" s="89">
        <v>50000</v>
      </c>
      <c r="J334" s="89">
        <v>1435</v>
      </c>
      <c r="K334" s="89">
        <v>1520</v>
      </c>
      <c r="L334" s="89">
        <v>1854</v>
      </c>
      <c r="M334" s="89">
        <v>25</v>
      </c>
      <c r="N334" s="89">
        <f t="shared" si="10"/>
        <v>4834</v>
      </c>
      <c r="O334" s="89">
        <f t="shared" si="11"/>
        <v>45166</v>
      </c>
      <c r="P334" s="37" t="s">
        <v>200</v>
      </c>
      <c r="Q334" s="139" t="s">
        <v>1359</v>
      </c>
    </row>
    <row r="335" spans="1:17" ht="19.5" customHeight="1" x14ac:dyDescent="0.25">
      <c r="A335" s="102">
        <v>327</v>
      </c>
      <c r="B335" s="2" t="s">
        <v>263</v>
      </c>
      <c r="C335" s="17" t="s">
        <v>717</v>
      </c>
      <c r="D335" s="17" t="s">
        <v>114</v>
      </c>
      <c r="E335" s="17" t="s">
        <v>995</v>
      </c>
      <c r="F335" s="105">
        <v>44348</v>
      </c>
      <c r="G335" s="103">
        <v>45992</v>
      </c>
      <c r="H335" s="103">
        <v>46173</v>
      </c>
      <c r="I335" s="89">
        <v>70000</v>
      </c>
      <c r="J335" s="89">
        <v>2009</v>
      </c>
      <c r="K335" s="89">
        <v>2128</v>
      </c>
      <c r="L335" s="89">
        <v>5368.48</v>
      </c>
      <c r="M335" s="89">
        <v>4299</v>
      </c>
      <c r="N335" s="89">
        <f t="shared" si="10"/>
        <v>13804.48</v>
      </c>
      <c r="O335" s="89">
        <f t="shared" si="11"/>
        <v>56195.520000000004</v>
      </c>
      <c r="P335" s="37" t="s">
        <v>200</v>
      </c>
    </row>
    <row r="336" spans="1:17" ht="19.5" customHeight="1" x14ac:dyDescent="0.25">
      <c r="A336" s="102">
        <v>328</v>
      </c>
      <c r="B336" s="2" t="s">
        <v>1133</v>
      </c>
      <c r="C336" s="17" t="s">
        <v>717</v>
      </c>
      <c r="D336" s="17" t="s">
        <v>114</v>
      </c>
      <c r="E336" s="17" t="s">
        <v>995</v>
      </c>
      <c r="F336" s="105">
        <v>44348</v>
      </c>
      <c r="G336" s="103">
        <v>45992</v>
      </c>
      <c r="H336" s="103">
        <v>46173</v>
      </c>
      <c r="I336" s="89">
        <v>75000</v>
      </c>
      <c r="J336" s="89">
        <v>2152.5</v>
      </c>
      <c r="K336" s="89">
        <v>2280</v>
      </c>
      <c r="L336" s="89">
        <v>0</v>
      </c>
      <c r="M336" s="89">
        <v>4942.5</v>
      </c>
      <c r="N336" s="89">
        <f t="shared" si="10"/>
        <v>9375</v>
      </c>
      <c r="O336" s="89">
        <f t="shared" si="11"/>
        <v>65625</v>
      </c>
      <c r="P336" s="37" t="s">
        <v>201</v>
      </c>
    </row>
    <row r="337" spans="1:17" ht="19.5" customHeight="1" x14ac:dyDescent="0.25">
      <c r="A337" s="102">
        <v>329</v>
      </c>
      <c r="B337" s="2" t="s">
        <v>1370</v>
      </c>
      <c r="C337" s="17" t="s">
        <v>1382</v>
      </c>
      <c r="D337" s="17" t="s">
        <v>794</v>
      </c>
      <c r="E337" s="17" t="s">
        <v>995</v>
      </c>
      <c r="F337" s="105">
        <v>46143</v>
      </c>
      <c r="G337" s="105">
        <v>46143</v>
      </c>
      <c r="H337" s="103">
        <v>46326</v>
      </c>
      <c r="I337" s="89">
        <v>75000</v>
      </c>
      <c r="J337" s="89">
        <v>2152.5</v>
      </c>
      <c r="K337" s="89">
        <v>2280</v>
      </c>
      <c r="L337" s="89">
        <v>6309.38</v>
      </c>
      <c r="M337" s="89">
        <v>25</v>
      </c>
      <c r="N337" s="89">
        <f t="shared" si="10"/>
        <v>10766.880000000001</v>
      </c>
      <c r="O337" s="89">
        <f t="shared" si="11"/>
        <v>64233.119999999995</v>
      </c>
      <c r="P337" s="37" t="s">
        <v>200</v>
      </c>
      <c r="Q337" s="139" t="s">
        <v>1359</v>
      </c>
    </row>
    <row r="338" spans="1:17" ht="19.5" customHeight="1" x14ac:dyDescent="0.25">
      <c r="A338" s="102">
        <v>330</v>
      </c>
      <c r="B338" s="2" t="s">
        <v>1371</v>
      </c>
      <c r="C338" s="17" t="s">
        <v>1358</v>
      </c>
      <c r="D338" s="17" t="s">
        <v>114</v>
      </c>
      <c r="E338" s="17" t="s">
        <v>995</v>
      </c>
      <c r="F338" s="105">
        <v>46143</v>
      </c>
      <c r="G338" s="105">
        <v>46143</v>
      </c>
      <c r="H338" s="103">
        <v>46326</v>
      </c>
      <c r="I338" s="89">
        <v>75000</v>
      </c>
      <c r="J338" s="89">
        <v>2152.5</v>
      </c>
      <c r="K338" s="89">
        <v>2280</v>
      </c>
      <c r="L338" s="89">
        <v>6309.38</v>
      </c>
      <c r="M338" s="89">
        <v>25</v>
      </c>
      <c r="N338" s="89">
        <f t="shared" si="10"/>
        <v>10766.880000000001</v>
      </c>
      <c r="O338" s="89">
        <f t="shared" si="11"/>
        <v>64233.119999999995</v>
      </c>
      <c r="P338" s="37" t="s">
        <v>200</v>
      </c>
      <c r="Q338" s="139" t="s">
        <v>1359</v>
      </c>
    </row>
    <row r="339" spans="1:17" ht="19.5" customHeight="1" x14ac:dyDescent="0.25">
      <c r="A339" s="102">
        <v>331</v>
      </c>
      <c r="B339" s="2" t="s">
        <v>380</v>
      </c>
      <c r="C339" s="17" t="s">
        <v>892</v>
      </c>
      <c r="D339" s="17" t="s">
        <v>759</v>
      </c>
      <c r="E339" s="17" t="s">
        <v>995</v>
      </c>
      <c r="F339" s="105">
        <v>45809</v>
      </c>
      <c r="G339" s="103">
        <v>45992</v>
      </c>
      <c r="H339" s="103">
        <v>46172</v>
      </c>
      <c r="I339" s="89">
        <v>60000</v>
      </c>
      <c r="J339" s="89">
        <v>1722</v>
      </c>
      <c r="K339" s="89">
        <v>1824</v>
      </c>
      <c r="L339" s="89">
        <v>343.99</v>
      </c>
      <c r="M339" s="89">
        <v>20318.13</v>
      </c>
      <c r="N339" s="89">
        <f t="shared" si="10"/>
        <v>24208.120000000003</v>
      </c>
      <c r="O339" s="89">
        <f t="shared" si="11"/>
        <v>35791.879999999997</v>
      </c>
      <c r="P339" s="37" t="s">
        <v>201</v>
      </c>
    </row>
    <row r="340" spans="1:17" ht="19.5" customHeight="1" x14ac:dyDescent="0.25">
      <c r="A340" s="102">
        <v>332</v>
      </c>
      <c r="B340" s="2" t="s">
        <v>373</v>
      </c>
      <c r="C340" s="17" t="s">
        <v>893</v>
      </c>
      <c r="D340" s="17" t="s">
        <v>109</v>
      </c>
      <c r="E340" s="17" t="s">
        <v>995</v>
      </c>
      <c r="F340" s="105">
        <v>44562</v>
      </c>
      <c r="G340" s="103">
        <v>46023</v>
      </c>
      <c r="H340" s="103">
        <v>46203</v>
      </c>
      <c r="I340" s="89">
        <v>60000</v>
      </c>
      <c r="J340" s="89">
        <v>1722</v>
      </c>
      <c r="K340" s="89">
        <v>1824</v>
      </c>
      <c r="L340" s="89">
        <v>343.99</v>
      </c>
      <c r="M340" s="89">
        <v>4364.2800000000007</v>
      </c>
      <c r="N340" s="89">
        <f t="shared" si="10"/>
        <v>8254.27</v>
      </c>
      <c r="O340" s="89">
        <f t="shared" si="11"/>
        <v>51745.729999999996</v>
      </c>
      <c r="P340" s="37" t="s">
        <v>201</v>
      </c>
    </row>
    <row r="341" spans="1:17" ht="19.5" customHeight="1" x14ac:dyDescent="0.25">
      <c r="A341" s="102">
        <v>333</v>
      </c>
      <c r="B341" s="2" t="s">
        <v>441</v>
      </c>
      <c r="C341" s="17" t="s">
        <v>728</v>
      </c>
      <c r="D341" s="17" t="s">
        <v>782</v>
      </c>
      <c r="E341" s="17" t="s">
        <v>995</v>
      </c>
      <c r="F341" s="105">
        <v>44531</v>
      </c>
      <c r="G341" s="103">
        <v>45992</v>
      </c>
      <c r="H341" s="103">
        <v>46172</v>
      </c>
      <c r="I341" s="89">
        <v>45000</v>
      </c>
      <c r="J341" s="89">
        <v>1291.5</v>
      </c>
      <c r="K341" s="89">
        <v>1368</v>
      </c>
      <c r="L341" s="89">
        <v>0</v>
      </c>
      <c r="M341" s="89">
        <v>3625.01</v>
      </c>
      <c r="N341" s="89">
        <f t="shared" si="10"/>
        <v>6284.51</v>
      </c>
      <c r="O341" s="89">
        <f t="shared" si="11"/>
        <v>38715.49</v>
      </c>
      <c r="P341" s="37" t="s">
        <v>200</v>
      </c>
    </row>
    <row r="342" spans="1:17" ht="19.5" customHeight="1" x14ac:dyDescent="0.25">
      <c r="A342" s="102">
        <v>334</v>
      </c>
      <c r="B342" s="2" t="s">
        <v>442</v>
      </c>
      <c r="C342" s="17" t="s">
        <v>728</v>
      </c>
      <c r="D342" s="17" t="s">
        <v>782</v>
      </c>
      <c r="E342" s="17" t="s">
        <v>995</v>
      </c>
      <c r="F342" s="105">
        <v>44621</v>
      </c>
      <c r="G342" s="103">
        <v>46081</v>
      </c>
      <c r="H342" s="103">
        <v>46266</v>
      </c>
      <c r="I342" s="89">
        <v>40000</v>
      </c>
      <c r="J342" s="89">
        <v>1148</v>
      </c>
      <c r="K342" s="89">
        <v>1216</v>
      </c>
      <c r="L342" s="89">
        <v>0</v>
      </c>
      <c r="M342" s="89">
        <v>2125</v>
      </c>
      <c r="N342" s="89">
        <f t="shared" si="10"/>
        <v>4489</v>
      </c>
      <c r="O342" s="89">
        <f t="shared" si="11"/>
        <v>35511</v>
      </c>
      <c r="P342" s="37" t="s">
        <v>200</v>
      </c>
    </row>
    <row r="343" spans="1:17" ht="19.5" customHeight="1" x14ac:dyDescent="0.25">
      <c r="A343" s="102">
        <v>335</v>
      </c>
      <c r="B343" s="2" t="s">
        <v>191</v>
      </c>
      <c r="C343" s="17" t="s">
        <v>728</v>
      </c>
      <c r="D343" s="17" t="s">
        <v>756</v>
      </c>
      <c r="E343" s="17" t="s">
        <v>995</v>
      </c>
      <c r="F343" s="105">
        <v>44621</v>
      </c>
      <c r="G343" s="103">
        <v>46081</v>
      </c>
      <c r="H343" s="103">
        <v>46266</v>
      </c>
      <c r="I343" s="89">
        <v>35000</v>
      </c>
      <c r="J343" s="89">
        <v>1004.5</v>
      </c>
      <c r="K343" s="89">
        <v>1064</v>
      </c>
      <c r="L343" s="89">
        <v>0</v>
      </c>
      <c r="M343" s="89">
        <v>25</v>
      </c>
      <c r="N343" s="89">
        <f t="shared" si="10"/>
        <v>2093.5</v>
      </c>
      <c r="O343" s="89">
        <f t="shared" si="11"/>
        <v>32906.5</v>
      </c>
      <c r="P343" s="37" t="s">
        <v>201</v>
      </c>
    </row>
    <row r="344" spans="1:17" ht="19.5" customHeight="1" x14ac:dyDescent="0.25">
      <c r="A344" s="102">
        <v>336</v>
      </c>
      <c r="B344" s="2" t="s">
        <v>814</v>
      </c>
      <c r="C344" s="17" t="s">
        <v>728</v>
      </c>
      <c r="D344" s="17" t="s">
        <v>5</v>
      </c>
      <c r="E344" s="17" t="s">
        <v>995</v>
      </c>
      <c r="F344" s="105">
        <v>44166</v>
      </c>
      <c r="G344" s="103">
        <v>45992</v>
      </c>
      <c r="H344" s="103">
        <v>46173</v>
      </c>
      <c r="I344" s="89">
        <v>85000</v>
      </c>
      <c r="J344" s="89">
        <v>2439.5</v>
      </c>
      <c r="K344" s="89">
        <v>2584</v>
      </c>
      <c r="L344" s="89">
        <v>8576.99</v>
      </c>
      <c r="M344" s="89">
        <v>5125</v>
      </c>
      <c r="N344" s="89">
        <f t="shared" si="10"/>
        <v>18725.489999999998</v>
      </c>
      <c r="O344" s="89">
        <f t="shared" si="11"/>
        <v>66274.510000000009</v>
      </c>
      <c r="P344" s="37" t="s">
        <v>200</v>
      </c>
    </row>
    <row r="345" spans="1:17" ht="19.5" customHeight="1" x14ac:dyDescent="0.25">
      <c r="A345" s="102">
        <v>337</v>
      </c>
      <c r="B345" s="2" t="s">
        <v>1126</v>
      </c>
      <c r="C345" s="17" t="s">
        <v>728</v>
      </c>
      <c r="D345" s="17" t="s">
        <v>756</v>
      </c>
      <c r="E345" s="17" t="s">
        <v>995</v>
      </c>
      <c r="F345" s="105">
        <v>44440</v>
      </c>
      <c r="G345" s="103">
        <v>46081</v>
      </c>
      <c r="H345" s="103">
        <v>46266</v>
      </c>
      <c r="I345" s="89">
        <v>90000</v>
      </c>
      <c r="J345" s="89">
        <v>2583</v>
      </c>
      <c r="K345" s="89">
        <v>2736</v>
      </c>
      <c r="L345" s="89">
        <v>0</v>
      </c>
      <c r="M345" s="89">
        <v>25</v>
      </c>
      <c r="N345" s="89">
        <f t="shared" si="10"/>
        <v>5344</v>
      </c>
      <c r="O345" s="89">
        <f t="shared" si="11"/>
        <v>84656</v>
      </c>
      <c r="P345" s="37" t="s">
        <v>200</v>
      </c>
    </row>
    <row r="346" spans="1:17" ht="19.5" customHeight="1" x14ac:dyDescent="0.25">
      <c r="A346" s="102">
        <v>338</v>
      </c>
      <c r="B346" s="2" t="s">
        <v>1218</v>
      </c>
      <c r="C346" s="17" t="s">
        <v>728</v>
      </c>
      <c r="D346" s="17" t="s">
        <v>756</v>
      </c>
      <c r="E346" s="17" t="s">
        <v>995</v>
      </c>
      <c r="F346" s="105">
        <v>45809</v>
      </c>
      <c r="G346" s="103">
        <v>45992</v>
      </c>
      <c r="H346" s="103">
        <v>46172</v>
      </c>
      <c r="I346" s="89">
        <v>90000</v>
      </c>
      <c r="J346" s="89">
        <v>2583</v>
      </c>
      <c r="K346" s="89">
        <v>2736</v>
      </c>
      <c r="L346" s="89">
        <v>8089.18</v>
      </c>
      <c r="M346" s="89">
        <v>25</v>
      </c>
      <c r="N346" s="89">
        <f t="shared" si="10"/>
        <v>13433.18</v>
      </c>
      <c r="O346" s="89">
        <f t="shared" si="11"/>
        <v>76566.820000000007</v>
      </c>
      <c r="P346" s="37" t="s">
        <v>200</v>
      </c>
    </row>
    <row r="347" spans="1:17" ht="19.5" customHeight="1" x14ac:dyDescent="0.25">
      <c r="A347" s="102">
        <v>339</v>
      </c>
      <c r="B347" s="2" t="s">
        <v>506</v>
      </c>
      <c r="C347" s="17" t="s">
        <v>729</v>
      </c>
      <c r="D347" s="17" t="s">
        <v>756</v>
      </c>
      <c r="E347" s="17" t="s">
        <v>995</v>
      </c>
      <c r="F347" s="105">
        <v>44136</v>
      </c>
      <c r="G347" s="103">
        <v>46142</v>
      </c>
      <c r="H347" s="103">
        <v>46327</v>
      </c>
      <c r="I347" s="89">
        <v>50000</v>
      </c>
      <c r="J347" s="89">
        <v>1435</v>
      </c>
      <c r="K347" s="89">
        <v>1520</v>
      </c>
      <c r="L347" s="89">
        <v>0</v>
      </c>
      <c r="M347" s="89">
        <v>25</v>
      </c>
      <c r="N347" s="89">
        <f t="shared" si="10"/>
        <v>2980</v>
      </c>
      <c r="O347" s="89">
        <f t="shared" si="11"/>
        <v>47020</v>
      </c>
      <c r="P347" s="37" t="s">
        <v>201</v>
      </c>
    </row>
    <row r="348" spans="1:17" ht="19.5" customHeight="1" x14ac:dyDescent="0.25">
      <c r="A348" s="102">
        <v>340</v>
      </c>
      <c r="B348" s="2" t="s">
        <v>486</v>
      </c>
      <c r="C348" s="17" t="s">
        <v>729</v>
      </c>
      <c r="D348" s="17" t="s">
        <v>756</v>
      </c>
      <c r="E348" s="17" t="s">
        <v>995</v>
      </c>
      <c r="F348" s="105">
        <v>44777</v>
      </c>
      <c r="G348" s="103">
        <v>46057</v>
      </c>
      <c r="H348" s="103">
        <v>46238</v>
      </c>
      <c r="I348" s="89">
        <v>35000</v>
      </c>
      <c r="J348" s="89">
        <v>1004.5</v>
      </c>
      <c r="K348" s="89">
        <v>1064</v>
      </c>
      <c r="L348" s="89">
        <v>0</v>
      </c>
      <c r="M348" s="89">
        <v>25</v>
      </c>
      <c r="N348" s="89">
        <f t="shared" si="10"/>
        <v>2093.5</v>
      </c>
      <c r="O348" s="89">
        <f t="shared" si="11"/>
        <v>32906.5</v>
      </c>
      <c r="P348" s="37" t="s">
        <v>200</v>
      </c>
    </row>
    <row r="349" spans="1:17" ht="19.5" customHeight="1" x14ac:dyDescent="0.25">
      <c r="A349" s="102">
        <v>341</v>
      </c>
      <c r="B349" s="2" t="s">
        <v>528</v>
      </c>
      <c r="C349" s="17" t="s">
        <v>729</v>
      </c>
      <c r="D349" s="17" t="s">
        <v>756</v>
      </c>
      <c r="E349" s="17" t="s">
        <v>995</v>
      </c>
      <c r="F349" s="105">
        <v>44568</v>
      </c>
      <c r="G349" s="103">
        <v>46030</v>
      </c>
      <c r="H349" s="103">
        <v>46181</v>
      </c>
      <c r="I349" s="89">
        <v>40000</v>
      </c>
      <c r="J349" s="89">
        <v>1148</v>
      </c>
      <c r="K349" s="89">
        <v>1216</v>
      </c>
      <c r="L349" s="89">
        <v>0</v>
      </c>
      <c r="M349" s="89">
        <v>4219.1399999999994</v>
      </c>
      <c r="N349" s="89">
        <f t="shared" si="10"/>
        <v>6583.1399999999994</v>
      </c>
      <c r="O349" s="89">
        <f t="shared" si="11"/>
        <v>33416.86</v>
      </c>
      <c r="P349" s="37" t="s">
        <v>200</v>
      </c>
    </row>
    <row r="350" spans="1:17" ht="19.5" customHeight="1" x14ac:dyDescent="0.25">
      <c r="A350" s="102">
        <v>342</v>
      </c>
      <c r="B350" s="2" t="s">
        <v>529</v>
      </c>
      <c r="C350" s="17" t="s">
        <v>729</v>
      </c>
      <c r="D350" s="17" t="s">
        <v>756</v>
      </c>
      <c r="E350" s="17" t="s">
        <v>995</v>
      </c>
      <c r="F350" s="105">
        <v>44896</v>
      </c>
      <c r="G350" s="103">
        <v>45992</v>
      </c>
      <c r="H350" s="103">
        <v>46172</v>
      </c>
      <c r="I350" s="89">
        <v>35000</v>
      </c>
      <c r="J350" s="89">
        <v>1004.5</v>
      </c>
      <c r="K350" s="89">
        <v>1064</v>
      </c>
      <c r="L350" s="89">
        <v>0</v>
      </c>
      <c r="M350" s="89">
        <v>25</v>
      </c>
      <c r="N350" s="89">
        <f t="shared" si="10"/>
        <v>2093.5</v>
      </c>
      <c r="O350" s="89">
        <f t="shared" si="11"/>
        <v>32906.5</v>
      </c>
      <c r="P350" s="37" t="s">
        <v>200</v>
      </c>
    </row>
    <row r="351" spans="1:17" ht="19.5" customHeight="1" x14ac:dyDescent="0.25">
      <c r="A351" s="102">
        <v>343</v>
      </c>
      <c r="B351" s="2" t="s">
        <v>530</v>
      </c>
      <c r="C351" s="17" t="s">
        <v>729</v>
      </c>
      <c r="D351" s="17" t="s">
        <v>756</v>
      </c>
      <c r="E351" s="17" t="s">
        <v>995</v>
      </c>
      <c r="F351" s="105">
        <v>44896</v>
      </c>
      <c r="G351" s="103">
        <v>45992</v>
      </c>
      <c r="H351" s="103">
        <v>46172</v>
      </c>
      <c r="I351" s="89">
        <v>35000</v>
      </c>
      <c r="J351" s="89">
        <v>1004.5</v>
      </c>
      <c r="K351" s="89">
        <v>1064</v>
      </c>
      <c r="L351" s="89">
        <v>0</v>
      </c>
      <c r="M351" s="89">
        <v>25</v>
      </c>
      <c r="N351" s="89">
        <f t="shared" si="10"/>
        <v>2093.5</v>
      </c>
      <c r="O351" s="89">
        <f t="shared" si="11"/>
        <v>32906.5</v>
      </c>
      <c r="P351" s="37" t="s">
        <v>201</v>
      </c>
    </row>
    <row r="352" spans="1:17" ht="19.5" customHeight="1" x14ac:dyDescent="0.25">
      <c r="A352" s="102">
        <v>344</v>
      </c>
      <c r="B352" s="2" t="s">
        <v>531</v>
      </c>
      <c r="C352" s="17" t="s">
        <v>729</v>
      </c>
      <c r="D352" s="17" t="s">
        <v>756</v>
      </c>
      <c r="E352" s="17" t="s">
        <v>995</v>
      </c>
      <c r="F352" s="105">
        <v>44896</v>
      </c>
      <c r="G352" s="103">
        <v>45992</v>
      </c>
      <c r="H352" s="103">
        <v>46172</v>
      </c>
      <c r="I352" s="89">
        <v>35000</v>
      </c>
      <c r="J352" s="89">
        <v>1004.5</v>
      </c>
      <c r="K352" s="89">
        <v>1064</v>
      </c>
      <c r="L352" s="89">
        <v>0</v>
      </c>
      <c r="M352" s="89">
        <v>3525</v>
      </c>
      <c r="N352" s="89">
        <f t="shared" si="10"/>
        <v>5593.5</v>
      </c>
      <c r="O352" s="89">
        <f t="shared" si="11"/>
        <v>29406.5</v>
      </c>
      <c r="P352" s="37" t="s">
        <v>200</v>
      </c>
    </row>
    <row r="353" spans="1:16" ht="19.5" customHeight="1" x14ac:dyDescent="0.25">
      <c r="A353" s="102">
        <v>345</v>
      </c>
      <c r="B353" s="2" t="s">
        <v>147</v>
      </c>
      <c r="C353" s="17" t="s">
        <v>729</v>
      </c>
      <c r="D353" s="17" t="s">
        <v>756</v>
      </c>
      <c r="E353" s="17" t="s">
        <v>995</v>
      </c>
      <c r="F353" s="105">
        <v>44568</v>
      </c>
      <c r="G353" s="103">
        <v>46030</v>
      </c>
      <c r="H353" s="103">
        <v>46181</v>
      </c>
      <c r="I353" s="89">
        <v>35000</v>
      </c>
      <c r="J353" s="89">
        <v>1004.5</v>
      </c>
      <c r="K353" s="89">
        <v>1064</v>
      </c>
      <c r="L353" s="89">
        <v>0</v>
      </c>
      <c r="M353" s="89">
        <v>25</v>
      </c>
      <c r="N353" s="89">
        <f t="shared" si="10"/>
        <v>2093.5</v>
      </c>
      <c r="O353" s="89">
        <f t="shared" si="11"/>
        <v>32906.5</v>
      </c>
      <c r="P353" s="37" t="s">
        <v>201</v>
      </c>
    </row>
    <row r="354" spans="1:16" ht="19.5" customHeight="1" x14ac:dyDescent="0.25">
      <c r="A354" s="102">
        <v>346</v>
      </c>
      <c r="B354" s="2" t="s">
        <v>455</v>
      </c>
      <c r="C354" s="17" t="s">
        <v>729</v>
      </c>
      <c r="D354" s="17" t="s">
        <v>756</v>
      </c>
      <c r="E354" s="17" t="s">
        <v>995</v>
      </c>
      <c r="F354" s="105">
        <v>44166</v>
      </c>
      <c r="G354" s="103">
        <v>45992</v>
      </c>
      <c r="H354" s="103">
        <v>46173</v>
      </c>
      <c r="I354" s="89">
        <v>35000</v>
      </c>
      <c r="J354" s="89">
        <v>1004.5</v>
      </c>
      <c r="K354" s="89">
        <v>1064</v>
      </c>
      <c r="L354" s="89">
        <v>0</v>
      </c>
      <c r="M354" s="89">
        <v>7046.09</v>
      </c>
      <c r="N354" s="89">
        <f t="shared" si="10"/>
        <v>9114.59</v>
      </c>
      <c r="O354" s="89">
        <f t="shared" si="11"/>
        <v>25885.41</v>
      </c>
      <c r="P354" s="37" t="s">
        <v>200</v>
      </c>
    </row>
    <row r="355" spans="1:16" ht="19.5" customHeight="1" x14ac:dyDescent="0.25">
      <c r="H355" s="99" t="s">
        <v>449</v>
      </c>
      <c r="I355" s="30">
        <f>SUM(I9:I354)</f>
        <v>30662666.670000002</v>
      </c>
      <c r="J355" s="30">
        <f t="shared" ref="J355:O355" si="12">SUM(J9:J354)</f>
        <v>880018.52999999991</v>
      </c>
      <c r="K355" s="30">
        <f t="shared" si="12"/>
        <v>932145.07000000007</v>
      </c>
      <c r="L355" s="30">
        <f t="shared" si="12"/>
        <v>3116745.6400000104</v>
      </c>
      <c r="M355" s="30">
        <f t="shared" si="12"/>
        <v>1649140.3900000011</v>
      </c>
      <c r="N355" s="30">
        <f t="shared" si="12"/>
        <v>6578049.6300000148</v>
      </c>
      <c r="O355" s="30">
        <f t="shared" si="12"/>
        <v>24084617.040000018</v>
      </c>
      <c r="P355" s="32"/>
    </row>
    <row r="357" spans="1:16" x14ac:dyDescent="0.25">
      <c r="B357" s="19" t="s">
        <v>668</v>
      </c>
      <c r="C357" s="19" t="s">
        <v>669</v>
      </c>
      <c r="I357" s="10"/>
      <c r="J357" s="10"/>
      <c r="K357" s="10"/>
      <c r="L357" s="10"/>
      <c r="M357" s="10"/>
      <c r="N357" s="10"/>
      <c r="O357" s="10"/>
    </row>
    <row r="358" spans="1:16" x14ac:dyDescent="0.25">
      <c r="A358" s="26"/>
      <c r="B358" s="20"/>
      <c r="C358" s="20"/>
      <c r="D358" s="7"/>
      <c r="E358" s="7"/>
      <c r="F358" s="122"/>
      <c r="I358" s="62"/>
      <c r="J358" s="62"/>
      <c r="K358" s="62"/>
      <c r="L358" s="62"/>
      <c r="M358" s="62"/>
      <c r="N358" s="63"/>
      <c r="O358" s="10"/>
      <c r="P358"/>
    </row>
    <row r="359" spans="1:16" x14ac:dyDescent="0.25">
      <c r="A359" s="24"/>
      <c r="B359" s="20"/>
      <c r="C359" s="20"/>
      <c r="D359" s="7"/>
      <c r="E359" s="7"/>
      <c r="F359" s="122"/>
      <c r="H359" s="1"/>
      <c r="I359" s="63"/>
      <c r="J359" s="10"/>
      <c r="K359" s="10"/>
      <c r="N359" s="62"/>
      <c r="O359" s="62"/>
      <c r="P359"/>
    </row>
    <row r="360" spans="1:16" x14ac:dyDescent="0.25">
      <c r="A360" s="27"/>
      <c r="B360" s="20"/>
      <c r="C360" s="20"/>
      <c r="E360" s="7"/>
      <c r="F360" s="122"/>
      <c r="H360" s="119"/>
      <c r="I360" s="62"/>
      <c r="J360" s="62"/>
      <c r="K360" s="62"/>
      <c r="L360" s="62"/>
    </row>
    <row r="361" spans="1:16" ht="15.75" thickBot="1" x14ac:dyDescent="0.3">
      <c r="A361" s="26"/>
      <c r="B361" s="34"/>
      <c r="C361" s="34"/>
      <c r="D361" s="19"/>
      <c r="H361" s="10"/>
      <c r="I361" s="10"/>
      <c r="J361" s="10"/>
      <c r="K361" s="10"/>
      <c r="L361" s="10"/>
      <c r="M361" s="10"/>
    </row>
    <row r="362" spans="1:16" x14ac:dyDescent="0.25">
      <c r="B362" s="19" t="s">
        <v>670</v>
      </c>
      <c r="C362" s="19" t="s">
        <v>961</v>
      </c>
      <c r="D362" s="20"/>
      <c r="H362" s="110"/>
      <c r="I362" s="110"/>
      <c r="J362" s="110"/>
      <c r="K362" s="110"/>
      <c r="L362" s="110"/>
      <c r="M362" s="110"/>
    </row>
    <row r="363" spans="1:16" x14ac:dyDescent="0.25">
      <c r="B363" s="35" t="s">
        <v>674</v>
      </c>
      <c r="C363" s="35" t="s">
        <v>671</v>
      </c>
      <c r="D363" s="20"/>
    </row>
    <row r="364" spans="1:16" x14ac:dyDescent="0.25">
      <c r="B364" s="20"/>
      <c r="C364" s="35"/>
      <c r="D364" s="20"/>
      <c r="P364" s="1"/>
    </row>
    <row r="365" spans="1:16" x14ac:dyDescent="0.25">
      <c r="B365" s="21"/>
      <c r="C365" s="20"/>
      <c r="D365" s="20"/>
    </row>
    <row r="366" spans="1:16" x14ac:dyDescent="0.25">
      <c r="C366" s="35"/>
      <c r="D366" s="21" t="s">
        <v>968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57:B363">
    <cfRule type="duplicateValues" dxfId="5" priority="27"/>
  </conditionalFormatting>
  <conditionalFormatting sqref="B364:B365">
    <cfRule type="duplicateValues" dxfId="4" priority="2"/>
  </conditionalFormatting>
  <conditionalFormatting sqref="C358 B357:C357">
    <cfRule type="duplicateValues" dxfId="3" priority="3"/>
  </conditionalFormatting>
  <pageMargins left="0.33" right="0.24" top="0.35" bottom="0.43" header="0.3" footer="0.42"/>
  <pageSetup scale="46" fitToHeight="0" orientation="landscape" r:id="rId1"/>
  <rowBreaks count="5" manualBreakCount="5">
    <brk id="63" max="15" man="1"/>
    <brk id="124" max="15" man="1"/>
    <brk id="185" max="15" man="1"/>
    <brk id="246" max="15" man="1"/>
    <brk id="30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FC8E-B0D6-4DD8-AE28-3135D9AEC1E8}">
  <sheetPr>
    <tabColor rgb="FF92D050"/>
    <pageSetUpPr fitToPage="1"/>
  </sheetPr>
  <dimension ref="A2:O25"/>
  <sheetViews>
    <sheetView showGridLines="0" zoomScaleNormal="100" zoomScaleSheetLayoutView="30" workbookViewId="0">
      <selection activeCell="K26" sqref="K26"/>
    </sheetView>
  </sheetViews>
  <sheetFormatPr baseColWidth="10" defaultColWidth="11.42578125" defaultRowHeight="15" x14ac:dyDescent="0.25"/>
  <cols>
    <col min="1" max="1" width="4.42578125" style="3" bestFit="1" customWidth="1"/>
    <col min="2" max="2" width="41.5703125" style="7" bestFit="1" customWidth="1"/>
    <col min="3" max="3" width="25.85546875" bestFit="1" customWidth="1"/>
    <col min="4" max="4" width="36.7109375" bestFit="1" customWidth="1"/>
    <col min="5" max="5" width="19.85546875" style="3" bestFit="1" customWidth="1"/>
    <col min="6" max="7" width="10.7109375" style="68" bestFit="1" customWidth="1"/>
    <col min="8" max="8" width="16.85546875" style="38" bestFit="1" customWidth="1"/>
    <col min="9" max="11" width="10.5703125" style="6" bestFit="1" customWidth="1"/>
    <col min="12" max="12" width="13.7109375" style="6" bestFit="1" customWidth="1"/>
    <col min="13" max="13" width="13.85546875" style="6" customWidth="1"/>
    <col min="14" max="14" width="11.570312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7"/>
      <c r="G2" s="67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53" t="s">
        <v>1030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ht="18.75" x14ac:dyDescent="0.3">
      <c r="A4" s="153" t="s">
        <v>1031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18.75" x14ac:dyDescent="0.3">
      <c r="A5" s="154" t="s">
        <v>1355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8.75" x14ac:dyDescent="0.3">
      <c r="A6" s="153" t="s">
        <v>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5" ht="16.5" thickBot="1" x14ac:dyDescent="0.3">
      <c r="A7" s="41"/>
      <c r="B7" s="45"/>
      <c r="C7" s="40"/>
      <c r="D7" s="40"/>
      <c r="E7" s="41"/>
      <c r="F7" s="69"/>
      <c r="G7" s="69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57" t="s">
        <v>374</v>
      </c>
      <c r="B8" s="157" t="s">
        <v>12</v>
      </c>
      <c r="C8" s="157" t="s">
        <v>11</v>
      </c>
      <c r="D8" s="157" t="s">
        <v>375</v>
      </c>
      <c r="E8" s="155" t="s">
        <v>354</v>
      </c>
      <c r="F8" s="186" t="s">
        <v>1036</v>
      </c>
      <c r="G8" s="183" t="s">
        <v>1038</v>
      </c>
      <c r="H8" s="185" t="s">
        <v>9</v>
      </c>
      <c r="I8" s="176"/>
      <c r="J8" s="176"/>
      <c r="K8" s="176"/>
      <c r="L8" s="176"/>
      <c r="M8" s="176"/>
      <c r="N8" s="176"/>
      <c r="O8" s="177"/>
    </row>
    <row r="9" spans="1:15" ht="32.25" thickBot="1" x14ac:dyDescent="0.3">
      <c r="A9" s="158"/>
      <c r="B9" s="158"/>
      <c r="C9" s="158"/>
      <c r="D9" s="158"/>
      <c r="E9" s="156"/>
      <c r="F9" s="187"/>
      <c r="G9" s="184"/>
      <c r="H9" s="72" t="s">
        <v>1039</v>
      </c>
      <c r="I9" s="75" t="s">
        <v>1</v>
      </c>
      <c r="J9" s="75" t="s">
        <v>196</v>
      </c>
      <c r="K9" s="75" t="s">
        <v>197</v>
      </c>
      <c r="L9" s="75" t="s">
        <v>199</v>
      </c>
      <c r="M9" s="78" t="s">
        <v>733</v>
      </c>
      <c r="N9" s="76" t="s">
        <v>10</v>
      </c>
      <c r="O9" s="77" t="s">
        <v>208</v>
      </c>
    </row>
    <row r="10" spans="1:15" x14ac:dyDescent="0.25">
      <c r="A10" s="11">
        <v>1</v>
      </c>
      <c r="B10" s="44" t="s">
        <v>1278</v>
      </c>
      <c r="C10" s="44" t="s">
        <v>1183</v>
      </c>
      <c r="D10" s="2" t="s">
        <v>5</v>
      </c>
      <c r="E10" s="11" t="s">
        <v>683</v>
      </c>
      <c r="F10" s="90">
        <v>45992</v>
      </c>
      <c r="G10" s="90">
        <v>46173</v>
      </c>
      <c r="H10" s="60">
        <v>30000</v>
      </c>
      <c r="I10" s="60">
        <v>861</v>
      </c>
      <c r="J10" s="60">
        <v>912</v>
      </c>
      <c r="K10" s="60">
        <f>VLOOKUP(B10,[2]RELACION!$A$2:$F$1012,6,0)</f>
        <v>0</v>
      </c>
      <c r="L10" s="61">
        <v>25</v>
      </c>
      <c r="M10" s="61">
        <f t="shared" ref="M10:M13" si="0">+I10+J10+K10+L10</f>
        <v>1798</v>
      </c>
      <c r="N10" s="61">
        <f t="shared" ref="N10:N13" si="1">+H10-M10</f>
        <v>28202</v>
      </c>
      <c r="O10" s="32" t="s">
        <v>200</v>
      </c>
    </row>
    <row r="11" spans="1:15" x14ac:dyDescent="0.25">
      <c r="A11" s="11">
        <v>2</v>
      </c>
      <c r="B11" s="44" t="s">
        <v>1363</v>
      </c>
      <c r="C11" s="44" t="s">
        <v>132</v>
      </c>
      <c r="D11" s="2" t="s">
        <v>130</v>
      </c>
      <c r="E11" s="11" t="s">
        <v>683</v>
      </c>
      <c r="F11" s="90">
        <v>46143</v>
      </c>
      <c r="G11" s="90">
        <v>46326</v>
      </c>
      <c r="H11" s="60">
        <v>75000</v>
      </c>
      <c r="I11" s="60">
        <v>2152.5</v>
      </c>
      <c r="J11" s="60">
        <v>2280</v>
      </c>
      <c r="K11" s="60">
        <v>6309.38</v>
      </c>
      <c r="L11" s="61">
        <v>25</v>
      </c>
      <c r="M11" s="61">
        <f t="shared" si="0"/>
        <v>10766.880000000001</v>
      </c>
      <c r="N11" s="61">
        <f t="shared" si="1"/>
        <v>64233.119999999995</v>
      </c>
      <c r="O11" s="32" t="s">
        <v>201</v>
      </c>
    </row>
    <row r="12" spans="1:15" x14ac:dyDescent="0.25">
      <c r="A12" s="11">
        <v>3</v>
      </c>
      <c r="B12" s="44" t="s">
        <v>915</v>
      </c>
      <c r="C12" s="44" t="s">
        <v>1364</v>
      </c>
      <c r="D12" s="2" t="s">
        <v>753</v>
      </c>
      <c r="E12" s="11" t="s">
        <v>683</v>
      </c>
      <c r="F12" s="90">
        <v>46143</v>
      </c>
      <c r="G12" s="90">
        <v>46327</v>
      </c>
      <c r="H12" s="60">
        <v>150000</v>
      </c>
      <c r="I12" s="60">
        <v>4305</v>
      </c>
      <c r="J12" s="60">
        <v>4560</v>
      </c>
      <c r="K12" s="60">
        <v>23866.62</v>
      </c>
      <c r="L12" s="61">
        <v>48642.39</v>
      </c>
      <c r="M12" s="61">
        <f t="shared" si="0"/>
        <v>81374.009999999995</v>
      </c>
      <c r="N12" s="61">
        <f t="shared" si="1"/>
        <v>68625.990000000005</v>
      </c>
      <c r="O12" s="32" t="s">
        <v>201</v>
      </c>
    </row>
    <row r="13" spans="1:15" x14ac:dyDescent="0.25">
      <c r="A13" s="11">
        <v>4</v>
      </c>
      <c r="B13" s="44" t="s">
        <v>1067</v>
      </c>
      <c r="C13" s="44" t="s">
        <v>26</v>
      </c>
      <c r="D13" s="2" t="s">
        <v>4</v>
      </c>
      <c r="E13" s="11" t="s">
        <v>683</v>
      </c>
      <c r="F13" s="90">
        <v>46143</v>
      </c>
      <c r="G13" s="90">
        <v>46328</v>
      </c>
      <c r="H13" s="60">
        <v>145000</v>
      </c>
      <c r="I13" s="60">
        <v>4161.5</v>
      </c>
      <c r="J13" s="60">
        <v>4408</v>
      </c>
      <c r="K13" s="60">
        <v>22690.49</v>
      </c>
      <c r="L13" s="61">
        <v>25</v>
      </c>
      <c r="M13" s="61">
        <f t="shared" si="0"/>
        <v>31284.99</v>
      </c>
      <c r="N13" s="61">
        <f t="shared" si="1"/>
        <v>113715.01</v>
      </c>
      <c r="O13" s="32" t="s">
        <v>200</v>
      </c>
    </row>
    <row r="14" spans="1:15" x14ac:dyDescent="0.25">
      <c r="C14" s="7"/>
      <c r="G14" s="15" t="s">
        <v>449</v>
      </c>
      <c r="H14" s="131">
        <f>SUM(H10:H13)</f>
        <v>400000</v>
      </c>
      <c r="I14" s="131">
        <f t="shared" ref="I14:N14" si="2">SUM(I10:I13)</f>
        <v>11480</v>
      </c>
      <c r="J14" s="131">
        <f t="shared" si="2"/>
        <v>12160</v>
      </c>
      <c r="K14" s="131">
        <f t="shared" si="2"/>
        <v>52866.490000000005</v>
      </c>
      <c r="L14" s="131">
        <f t="shared" si="2"/>
        <v>48717.39</v>
      </c>
      <c r="M14" s="131">
        <f t="shared" si="2"/>
        <v>125223.88</v>
      </c>
      <c r="N14" s="131">
        <f t="shared" si="2"/>
        <v>274776.12</v>
      </c>
      <c r="O14" s="129"/>
    </row>
    <row r="15" spans="1:15" ht="22.5" customHeight="1" x14ac:dyDescent="0.25">
      <c r="E15" s="8"/>
      <c r="F15" s="67"/>
      <c r="G15" s="67"/>
      <c r="H15" s="8"/>
      <c r="I15" s="53"/>
      <c r="J15" s="53"/>
      <c r="K15" s="53"/>
      <c r="L15" s="53"/>
      <c r="M15" s="53"/>
      <c r="N15" s="53"/>
      <c r="O15" s="36"/>
    </row>
    <row r="16" spans="1:15" ht="22.5" customHeight="1" x14ac:dyDescent="0.25">
      <c r="E16" s="8"/>
      <c r="F16" s="67"/>
      <c r="G16" s="67"/>
      <c r="H16" s="134"/>
      <c r="I16" s="134"/>
      <c r="J16" s="134"/>
      <c r="K16" s="134"/>
      <c r="L16" s="134"/>
      <c r="M16" s="134"/>
      <c r="N16" s="53"/>
      <c r="O16" s="36"/>
    </row>
    <row r="17" spans="1:15" x14ac:dyDescent="0.25">
      <c r="B17" s="19" t="s">
        <v>668</v>
      </c>
      <c r="C17" s="19" t="s">
        <v>669</v>
      </c>
      <c r="D17" s="20"/>
      <c r="H17" s="135"/>
      <c r="I17" s="135"/>
      <c r="J17" s="135"/>
      <c r="K17" s="135"/>
      <c r="L17" s="135"/>
      <c r="M17" s="135"/>
      <c r="O17" s="38"/>
    </row>
    <row r="18" spans="1:15" x14ac:dyDescent="0.25">
      <c r="B18" s="46"/>
      <c r="C18" s="20"/>
      <c r="D18" s="39"/>
      <c r="H18" s="135"/>
      <c r="I18" s="135"/>
      <c r="J18" s="135"/>
      <c r="K18" s="135"/>
      <c r="L18" s="135"/>
      <c r="M18" s="135"/>
    </row>
    <row r="19" spans="1:15" x14ac:dyDescent="0.25">
      <c r="B19" s="46"/>
      <c r="C19" s="20"/>
      <c r="D19" s="49"/>
      <c r="H19" s="141"/>
      <c r="I19" s="141"/>
      <c r="J19" s="141"/>
      <c r="K19" s="141"/>
      <c r="L19" s="141"/>
      <c r="M19" s="141"/>
    </row>
    <row r="20" spans="1:15" s="6" customFormat="1" ht="24.75" customHeight="1" x14ac:dyDescent="0.25">
      <c r="A20" s="3"/>
      <c r="B20" s="46"/>
      <c r="C20" s="20"/>
      <c r="D20" s="50"/>
      <c r="E20" s="3"/>
      <c r="F20" s="68"/>
      <c r="G20" s="142"/>
      <c r="H20" s="143"/>
      <c r="I20" s="143"/>
      <c r="J20" s="143"/>
      <c r="K20" s="143"/>
      <c r="L20" s="141"/>
      <c r="M20" s="141"/>
      <c r="O20" s="28"/>
    </row>
    <row r="21" spans="1:15" s="6" customFormat="1" ht="15" hidden="1" customHeight="1" x14ac:dyDescent="0.25">
      <c r="A21" s="3"/>
      <c r="B21" s="46"/>
      <c r="C21" s="20"/>
      <c r="D21"/>
      <c r="E21" s="3"/>
      <c r="F21" s="68"/>
      <c r="G21" s="144"/>
      <c r="H21" s="145"/>
      <c r="I21" s="145"/>
      <c r="J21" s="145"/>
      <c r="K21" s="145"/>
      <c r="L21" s="145"/>
      <c r="M21" s="145"/>
      <c r="O21" s="28"/>
    </row>
    <row r="22" spans="1:15" s="6" customFormat="1" ht="15.75" thickBot="1" x14ac:dyDescent="0.3">
      <c r="A22" s="3"/>
      <c r="B22" s="47"/>
      <c r="C22" s="34"/>
      <c r="D22"/>
      <c r="E22" s="3"/>
      <c r="F22" s="68"/>
      <c r="G22" s="137"/>
      <c r="H22" s="146"/>
      <c r="I22" s="146"/>
      <c r="J22" s="146"/>
      <c r="K22" s="146"/>
      <c r="L22" s="145"/>
      <c r="M22" s="145"/>
      <c r="O22" s="28"/>
    </row>
    <row r="23" spans="1:15" s="6" customFormat="1" x14ac:dyDescent="0.25">
      <c r="A23" s="3"/>
      <c r="B23" s="19" t="s">
        <v>670</v>
      </c>
      <c r="C23" s="19" t="s">
        <v>961</v>
      </c>
      <c r="D23"/>
      <c r="E23" s="3"/>
      <c r="F23" s="68"/>
      <c r="G23" s="137"/>
      <c r="H23" s="137"/>
      <c r="I23" s="146"/>
      <c r="J23" s="146"/>
      <c r="K23" s="146"/>
      <c r="L23" s="145"/>
      <c r="M23" s="145"/>
      <c r="O23" s="28"/>
    </row>
    <row r="24" spans="1:15" s="6" customFormat="1" x14ac:dyDescent="0.25">
      <c r="A24" s="3"/>
      <c r="B24" s="35" t="s">
        <v>674</v>
      </c>
      <c r="C24" s="35" t="s">
        <v>671</v>
      </c>
      <c r="D24"/>
      <c r="E24" s="3"/>
      <c r="F24" s="68"/>
      <c r="G24" s="147"/>
      <c r="H24" s="147"/>
      <c r="I24" s="147"/>
      <c r="J24" s="147"/>
      <c r="K24" s="147"/>
      <c r="L24" s="147"/>
      <c r="M24" s="145"/>
      <c r="O24" s="28"/>
    </row>
    <row r="25" spans="1:15" x14ac:dyDescent="0.25">
      <c r="H25" s="144"/>
      <c r="I25" s="145"/>
      <c r="J25" s="145"/>
      <c r="K25" s="145"/>
      <c r="L25" s="145"/>
      <c r="M25" s="145"/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17:B24">
    <cfRule type="duplicateValues" dxfId="7" priority="1"/>
  </conditionalFormatting>
  <conditionalFormatting sqref="B17:C17">
    <cfRule type="duplicateValues" dxfId="6" priority="2"/>
  </conditionalFormatting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rgb="FF92D050"/>
    <pageSetUpPr fitToPage="1"/>
  </sheetPr>
  <dimension ref="A1:L37"/>
  <sheetViews>
    <sheetView showGridLines="0" tabSelected="1" zoomScaleNormal="100" workbookViewId="0">
      <selection activeCell="G33" sqref="G33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54.5703125" customWidth="1"/>
    <col min="4" max="4" width="49.42578125" customWidth="1"/>
    <col min="5" max="5" width="15.5703125" customWidth="1"/>
    <col min="6" max="6" width="16.85546875" bestFit="1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53" t="s">
        <v>1030</v>
      </c>
      <c r="B2" s="153"/>
      <c r="C2" s="153"/>
      <c r="D2" s="153"/>
      <c r="E2" s="153"/>
      <c r="F2" s="153"/>
      <c r="G2" s="153"/>
      <c r="H2" s="153"/>
      <c r="I2" s="161"/>
      <c r="J2" s="153"/>
      <c r="K2" s="153"/>
    </row>
    <row r="3" spans="1:12" ht="18.75" x14ac:dyDescent="0.3">
      <c r="A3" s="153" t="s">
        <v>1040</v>
      </c>
      <c r="B3" s="153"/>
      <c r="C3" s="153"/>
      <c r="D3" s="153"/>
      <c r="E3" s="153"/>
      <c r="F3" s="153"/>
      <c r="G3" s="153"/>
      <c r="H3" s="153"/>
      <c r="I3" s="161"/>
      <c r="J3" s="153"/>
      <c r="K3" s="153"/>
    </row>
    <row r="4" spans="1:12" ht="18.75" x14ac:dyDescent="0.3">
      <c r="A4" s="154" t="s">
        <v>1355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8.75" x14ac:dyDescent="0.3">
      <c r="A5" s="153" t="s">
        <v>14</v>
      </c>
      <c r="B5" s="153"/>
      <c r="C5" s="153"/>
      <c r="D5" s="153"/>
      <c r="E5" s="153"/>
      <c r="F5" s="153"/>
      <c r="G5" s="153"/>
      <c r="H5" s="153"/>
      <c r="I5" s="161"/>
      <c r="J5" s="153"/>
      <c r="K5" s="153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62" t="s">
        <v>374</v>
      </c>
      <c r="B7" s="164" t="s">
        <v>12</v>
      </c>
      <c r="C7" s="164" t="s">
        <v>11</v>
      </c>
      <c r="D7" s="164" t="s">
        <v>375</v>
      </c>
      <c r="E7" s="166" t="s">
        <v>354</v>
      </c>
      <c r="F7" s="168" t="s">
        <v>9</v>
      </c>
      <c r="G7" s="169"/>
      <c r="H7" s="169"/>
      <c r="I7" s="169"/>
      <c r="J7" s="169"/>
      <c r="K7" s="169"/>
      <c r="L7" s="169"/>
    </row>
    <row r="8" spans="1:12" s="3" customFormat="1" ht="32.25" thickBot="1" x14ac:dyDescent="0.3">
      <c r="A8" s="179"/>
      <c r="B8" s="190"/>
      <c r="C8" s="190"/>
      <c r="D8" s="165"/>
      <c r="E8" s="167"/>
      <c r="F8" s="72" t="s">
        <v>1039</v>
      </c>
      <c r="G8" s="77" t="s">
        <v>1</v>
      </c>
      <c r="H8" s="77" t="s">
        <v>196</v>
      </c>
      <c r="I8" s="79" t="s">
        <v>197</v>
      </c>
      <c r="J8" s="73" t="s">
        <v>733</v>
      </c>
      <c r="K8" s="80" t="s">
        <v>10</v>
      </c>
      <c r="L8" s="117" t="s">
        <v>208</v>
      </c>
    </row>
    <row r="9" spans="1:12" ht="15" customHeight="1" x14ac:dyDescent="0.25">
      <c r="A9" s="11">
        <v>1</v>
      </c>
      <c r="B9" s="2" t="s">
        <v>122</v>
      </c>
      <c r="C9" s="2" t="s">
        <v>1007</v>
      </c>
      <c r="D9" s="2" t="s">
        <v>781</v>
      </c>
      <c r="E9" s="13" t="s">
        <v>384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200</v>
      </c>
    </row>
    <row r="10" spans="1:12" x14ac:dyDescent="0.25">
      <c r="A10" s="11">
        <v>2</v>
      </c>
      <c r="B10" s="2" t="s">
        <v>43</v>
      </c>
      <c r="C10" s="2" t="s">
        <v>1284</v>
      </c>
      <c r="D10" s="2" t="s">
        <v>931</v>
      </c>
      <c r="E10" s="13" t="s">
        <v>384</v>
      </c>
      <c r="F10" s="88">
        <v>80000</v>
      </c>
      <c r="G10" s="88">
        <v>2296</v>
      </c>
      <c r="H10" s="88">
        <v>2432</v>
      </c>
      <c r="I10" s="88">
        <v>18402.150000000001</v>
      </c>
      <c r="J10" s="89">
        <f t="shared" ref="J10:J24" si="0">G10+H10+I10</f>
        <v>23130.15</v>
      </c>
      <c r="K10" s="89">
        <f t="shared" ref="K10:K24" si="1">F10-J10</f>
        <v>56869.85</v>
      </c>
      <c r="L10" s="11" t="s">
        <v>200</v>
      </c>
    </row>
    <row r="11" spans="1:12" ht="15" customHeight="1" x14ac:dyDescent="0.25">
      <c r="A11" s="11">
        <v>3</v>
      </c>
      <c r="B11" s="2" t="s">
        <v>105</v>
      </c>
      <c r="C11" s="2" t="s">
        <v>1285</v>
      </c>
      <c r="D11" s="2" t="s">
        <v>114</v>
      </c>
      <c r="E11" s="13" t="s">
        <v>384</v>
      </c>
      <c r="F11" s="88">
        <v>20000</v>
      </c>
      <c r="G11" s="88">
        <v>574</v>
      </c>
      <c r="H11" s="88">
        <v>608</v>
      </c>
      <c r="I11" s="88">
        <v>3749.7</v>
      </c>
      <c r="J11" s="89">
        <f t="shared" si="0"/>
        <v>4931.7</v>
      </c>
      <c r="K11" s="89">
        <f t="shared" si="1"/>
        <v>15068.3</v>
      </c>
      <c r="L11" s="11" t="s">
        <v>200</v>
      </c>
    </row>
    <row r="12" spans="1:12" ht="15" customHeight="1" x14ac:dyDescent="0.25">
      <c r="A12" s="11">
        <v>4</v>
      </c>
      <c r="B12" s="2" t="s">
        <v>174</v>
      </c>
      <c r="C12" s="2" t="s">
        <v>1286</v>
      </c>
      <c r="D12" s="2" t="s">
        <v>111</v>
      </c>
      <c r="E12" s="13" t="s">
        <v>384</v>
      </c>
      <c r="F12" s="88">
        <v>25000</v>
      </c>
      <c r="G12" s="88">
        <v>717.5</v>
      </c>
      <c r="H12" s="88">
        <v>760</v>
      </c>
      <c r="I12" s="88">
        <v>4455.38</v>
      </c>
      <c r="J12" s="89">
        <f t="shared" si="0"/>
        <v>5932.88</v>
      </c>
      <c r="K12" s="89">
        <f t="shared" si="1"/>
        <v>19067.12</v>
      </c>
      <c r="L12" s="11" t="s">
        <v>201</v>
      </c>
    </row>
    <row r="13" spans="1:12" ht="15" customHeight="1" x14ac:dyDescent="0.25">
      <c r="A13" s="11">
        <v>5</v>
      </c>
      <c r="B13" s="2" t="s">
        <v>345</v>
      </c>
      <c r="C13" s="2" t="s">
        <v>1287</v>
      </c>
      <c r="D13" s="2" t="s">
        <v>111</v>
      </c>
      <c r="E13" s="13" t="s">
        <v>384</v>
      </c>
      <c r="F13" s="88">
        <v>33000</v>
      </c>
      <c r="G13" s="88">
        <v>947.1</v>
      </c>
      <c r="H13" s="88">
        <v>1003.2</v>
      </c>
      <c r="I13" s="88">
        <v>5584.46</v>
      </c>
      <c r="J13" s="89">
        <f t="shared" si="0"/>
        <v>7534.76</v>
      </c>
      <c r="K13" s="89">
        <f t="shared" si="1"/>
        <v>25465.239999999998</v>
      </c>
      <c r="L13" s="11" t="s">
        <v>201</v>
      </c>
    </row>
    <row r="14" spans="1:12" ht="15" customHeight="1" x14ac:dyDescent="0.25">
      <c r="A14" s="11">
        <v>6</v>
      </c>
      <c r="B14" s="2" t="s">
        <v>335</v>
      </c>
      <c r="C14" s="2" t="s">
        <v>1288</v>
      </c>
      <c r="D14" s="2" t="s">
        <v>760</v>
      </c>
      <c r="E14" s="13" t="s">
        <v>384</v>
      </c>
      <c r="F14" s="88">
        <v>40000</v>
      </c>
      <c r="G14" s="88">
        <v>1148</v>
      </c>
      <c r="H14" s="88">
        <v>1216</v>
      </c>
      <c r="I14" s="88">
        <v>7899.12</v>
      </c>
      <c r="J14" s="89">
        <f t="shared" si="0"/>
        <v>10263.119999999999</v>
      </c>
      <c r="K14" s="89">
        <f t="shared" si="1"/>
        <v>29736.880000000001</v>
      </c>
      <c r="L14" s="11" t="s">
        <v>201</v>
      </c>
    </row>
    <row r="15" spans="1:12" ht="15" customHeight="1" x14ac:dyDescent="0.25">
      <c r="A15" s="11">
        <v>7</v>
      </c>
      <c r="B15" s="2" t="s">
        <v>23</v>
      </c>
      <c r="C15" s="2" t="s">
        <v>1266</v>
      </c>
      <c r="D15" s="2" t="s">
        <v>766</v>
      </c>
      <c r="E15" s="13" t="s">
        <v>384</v>
      </c>
      <c r="F15" s="88">
        <v>33000</v>
      </c>
      <c r="G15" s="88">
        <v>947.1</v>
      </c>
      <c r="H15" s="88">
        <v>1003.2</v>
      </c>
      <c r="I15" s="88">
        <v>5584.46</v>
      </c>
      <c r="J15" s="89">
        <f t="shared" si="0"/>
        <v>7534.76</v>
      </c>
      <c r="K15" s="89">
        <f t="shared" si="1"/>
        <v>25465.239999999998</v>
      </c>
      <c r="L15" s="11" t="s">
        <v>201</v>
      </c>
    </row>
    <row r="16" spans="1:12" ht="15" customHeight="1" x14ac:dyDescent="0.25">
      <c r="A16" s="11">
        <v>8</v>
      </c>
      <c r="B16" s="2" t="s">
        <v>451</v>
      </c>
      <c r="C16" s="2" t="s">
        <v>1267</v>
      </c>
      <c r="D16" s="2" t="s">
        <v>764</v>
      </c>
      <c r="E16" s="13" t="s">
        <v>384</v>
      </c>
      <c r="F16" s="88">
        <v>33000</v>
      </c>
      <c r="G16" s="88">
        <v>947.1</v>
      </c>
      <c r="H16" s="88">
        <v>1003.2</v>
      </c>
      <c r="I16" s="88">
        <v>1058.28</v>
      </c>
      <c r="J16" s="89">
        <f t="shared" si="0"/>
        <v>3008.58</v>
      </c>
      <c r="K16" s="89">
        <f t="shared" si="1"/>
        <v>29991.42</v>
      </c>
      <c r="L16" s="11" t="s">
        <v>201</v>
      </c>
    </row>
    <row r="17" spans="1:12" ht="15" customHeight="1" x14ac:dyDescent="0.25">
      <c r="A17" s="11">
        <v>9</v>
      </c>
      <c r="B17" s="2" t="s">
        <v>350</v>
      </c>
      <c r="C17" s="2" t="s">
        <v>1353</v>
      </c>
      <c r="D17" s="2" t="s">
        <v>107</v>
      </c>
      <c r="E17" s="13" t="s">
        <v>384</v>
      </c>
      <c r="F17" s="88">
        <v>33000</v>
      </c>
      <c r="G17" s="88">
        <v>947.1</v>
      </c>
      <c r="H17" s="88">
        <v>1003.2</v>
      </c>
      <c r="I17" s="88">
        <v>5584.46</v>
      </c>
      <c r="J17" s="89">
        <f t="shared" si="0"/>
        <v>7534.76</v>
      </c>
      <c r="K17" s="89">
        <f t="shared" si="1"/>
        <v>25465.239999999998</v>
      </c>
      <c r="L17" s="11" t="s">
        <v>201</v>
      </c>
    </row>
    <row r="18" spans="1:12" ht="15" customHeight="1" x14ac:dyDescent="0.25">
      <c r="A18" s="11">
        <v>10</v>
      </c>
      <c r="B18" s="2" t="s">
        <v>38</v>
      </c>
      <c r="C18" s="2" t="s">
        <v>1354</v>
      </c>
      <c r="D18" s="2" t="s">
        <v>761</v>
      </c>
      <c r="E18" s="13" t="s">
        <v>384</v>
      </c>
      <c r="F18" s="88">
        <v>25000</v>
      </c>
      <c r="G18" s="88">
        <v>717.5</v>
      </c>
      <c r="H18" s="88">
        <v>760</v>
      </c>
      <c r="I18" s="88">
        <v>2635.49</v>
      </c>
      <c r="J18" s="89">
        <f t="shared" si="0"/>
        <v>4112.99</v>
      </c>
      <c r="K18" s="89">
        <f t="shared" si="1"/>
        <v>20887.010000000002</v>
      </c>
      <c r="L18" s="11" t="s">
        <v>201</v>
      </c>
    </row>
    <row r="19" spans="1:12" ht="15" customHeight="1" x14ac:dyDescent="0.25">
      <c r="A19" s="11">
        <v>11</v>
      </c>
      <c r="B19" s="2" t="s">
        <v>401</v>
      </c>
      <c r="C19" s="2" t="s">
        <v>928</v>
      </c>
      <c r="D19" s="2" t="s">
        <v>766</v>
      </c>
      <c r="E19" s="13" t="s">
        <v>384</v>
      </c>
      <c r="F19" s="88">
        <v>20000</v>
      </c>
      <c r="G19" s="88">
        <v>574</v>
      </c>
      <c r="H19" s="88">
        <v>608</v>
      </c>
      <c r="I19" s="88">
        <v>0</v>
      </c>
      <c r="J19" s="89">
        <f t="shared" si="0"/>
        <v>1182</v>
      </c>
      <c r="K19" s="89">
        <f t="shared" si="1"/>
        <v>18818</v>
      </c>
      <c r="L19" s="11" t="s">
        <v>200</v>
      </c>
    </row>
    <row r="20" spans="1:12" ht="15" customHeight="1" x14ac:dyDescent="0.25">
      <c r="A20" s="11">
        <v>12</v>
      </c>
      <c r="B20" s="2" t="s">
        <v>646</v>
      </c>
      <c r="C20" s="2" t="s">
        <v>894</v>
      </c>
      <c r="D20" s="2" t="s">
        <v>765</v>
      </c>
      <c r="E20" s="13" t="s">
        <v>384</v>
      </c>
      <c r="F20" s="88">
        <v>25000</v>
      </c>
      <c r="G20" s="88">
        <v>717.5</v>
      </c>
      <c r="H20" s="88">
        <v>760</v>
      </c>
      <c r="I20" s="88">
        <v>4359.3900000000003</v>
      </c>
      <c r="J20" s="89">
        <f t="shared" si="0"/>
        <v>5836.89</v>
      </c>
      <c r="K20" s="89">
        <f t="shared" si="1"/>
        <v>19163.11</v>
      </c>
      <c r="L20" s="11" t="s">
        <v>200</v>
      </c>
    </row>
    <row r="21" spans="1:12" ht="15" customHeight="1" x14ac:dyDescent="0.25">
      <c r="A21" s="11">
        <v>13</v>
      </c>
      <c r="B21" s="2" t="s">
        <v>17</v>
      </c>
      <c r="C21" s="2" t="s">
        <v>1283</v>
      </c>
      <c r="D21" s="2" t="s">
        <v>761</v>
      </c>
      <c r="E21" s="13" t="s">
        <v>384</v>
      </c>
      <c r="F21" s="88">
        <v>13000</v>
      </c>
      <c r="G21" s="88">
        <v>373.1</v>
      </c>
      <c r="H21" s="88">
        <v>395.2</v>
      </c>
      <c r="I21" s="88">
        <v>0</v>
      </c>
      <c r="J21" s="89">
        <f t="shared" si="0"/>
        <v>768.3</v>
      </c>
      <c r="K21" s="89">
        <f t="shared" si="1"/>
        <v>12231.7</v>
      </c>
      <c r="L21" s="11" t="s">
        <v>201</v>
      </c>
    </row>
    <row r="22" spans="1:12" ht="15" customHeight="1" x14ac:dyDescent="0.25">
      <c r="A22" s="11">
        <v>14</v>
      </c>
      <c r="B22" s="2" t="s">
        <v>327</v>
      </c>
      <c r="C22" s="2" t="s">
        <v>1283</v>
      </c>
      <c r="D22" s="2" t="s">
        <v>761</v>
      </c>
      <c r="E22" s="13" t="s">
        <v>384</v>
      </c>
      <c r="F22" s="88">
        <v>25000</v>
      </c>
      <c r="G22" s="88">
        <v>717.5</v>
      </c>
      <c r="H22" s="88">
        <v>760</v>
      </c>
      <c r="I22" s="88">
        <v>4455.38</v>
      </c>
      <c r="J22" s="89">
        <f t="shared" si="0"/>
        <v>5932.88</v>
      </c>
      <c r="K22" s="89">
        <f t="shared" si="1"/>
        <v>19067.12</v>
      </c>
      <c r="L22" s="11" t="s">
        <v>201</v>
      </c>
    </row>
    <row r="23" spans="1:12" ht="15" customHeight="1" x14ac:dyDescent="0.25">
      <c r="A23" s="11">
        <v>15</v>
      </c>
      <c r="B23" s="2" t="s">
        <v>53</v>
      </c>
      <c r="C23" s="2" t="s">
        <v>1213</v>
      </c>
      <c r="D23" s="2" t="s">
        <v>1212</v>
      </c>
      <c r="E23" s="13" t="s">
        <v>384</v>
      </c>
      <c r="F23" s="88">
        <v>15000</v>
      </c>
      <c r="G23" s="88">
        <v>430.5</v>
      </c>
      <c r="H23" s="88">
        <v>456</v>
      </c>
      <c r="I23" s="88">
        <v>425.8</v>
      </c>
      <c r="J23" s="89">
        <f t="shared" si="0"/>
        <v>1312.3</v>
      </c>
      <c r="K23" s="89">
        <f t="shared" si="1"/>
        <v>13687.7</v>
      </c>
      <c r="L23" s="11" t="s">
        <v>201</v>
      </c>
    </row>
    <row r="24" spans="1:12" ht="15" customHeight="1" x14ac:dyDescent="0.25">
      <c r="A24" s="11">
        <v>16</v>
      </c>
      <c r="B24" s="2" t="s">
        <v>82</v>
      </c>
      <c r="C24" s="2" t="s">
        <v>1289</v>
      </c>
      <c r="D24" s="2" t="s">
        <v>1226</v>
      </c>
      <c r="E24" s="13" t="s">
        <v>384</v>
      </c>
      <c r="F24" s="88">
        <v>8000</v>
      </c>
      <c r="G24" s="88">
        <v>229.6</v>
      </c>
      <c r="H24" s="88">
        <v>243.2</v>
      </c>
      <c r="I24" s="88">
        <v>0</v>
      </c>
      <c r="J24" s="89">
        <f t="shared" si="0"/>
        <v>472.79999999999995</v>
      </c>
      <c r="K24" s="89">
        <f t="shared" si="1"/>
        <v>7527.2</v>
      </c>
      <c r="L24" s="11" t="s">
        <v>201</v>
      </c>
    </row>
    <row r="25" spans="1:12" x14ac:dyDescent="0.25">
      <c r="C25" s="20"/>
      <c r="D25" s="20"/>
      <c r="E25" s="15" t="s">
        <v>449</v>
      </c>
      <c r="F25" s="59">
        <f>SUM(F9:F24)</f>
        <v>513000</v>
      </c>
      <c r="G25" s="59">
        <f t="shared" ref="G25:K25" si="2">SUM(G9:G24)</f>
        <v>14723.100000000002</v>
      </c>
      <c r="H25" s="59">
        <f t="shared" si="2"/>
        <v>15595.200000000004</v>
      </c>
      <c r="I25" s="59">
        <f t="shared" si="2"/>
        <v>84188.190000000017</v>
      </c>
      <c r="J25" s="59">
        <f t="shared" si="2"/>
        <v>114506.49</v>
      </c>
      <c r="K25" s="59">
        <f t="shared" si="2"/>
        <v>398493.51</v>
      </c>
    </row>
    <row r="26" spans="1:12" x14ac:dyDescent="0.25">
      <c r="C26" s="20"/>
    </row>
    <row r="27" spans="1:12" x14ac:dyDescent="0.25">
      <c r="C27" s="20"/>
      <c r="D27" s="20"/>
      <c r="J27" s="87"/>
    </row>
    <row r="28" spans="1:12" x14ac:dyDescent="0.25">
      <c r="B28" s="20"/>
    </row>
    <row r="29" spans="1:12" x14ac:dyDescent="0.25">
      <c r="A29" s="3"/>
      <c r="B29" s="19" t="s">
        <v>668</v>
      </c>
      <c r="C29" s="19" t="s">
        <v>669</v>
      </c>
      <c r="D29" s="20"/>
      <c r="F29" s="1"/>
      <c r="G29" s="1"/>
      <c r="H29" s="1"/>
      <c r="I29" s="1"/>
      <c r="J29" s="1"/>
      <c r="K29" s="108"/>
    </row>
    <row r="30" spans="1:12" x14ac:dyDescent="0.25">
      <c r="A30" s="3"/>
      <c r="B30" s="46"/>
      <c r="C30" s="20"/>
      <c r="D30" s="49"/>
      <c r="F30" s="10"/>
      <c r="G30" s="10"/>
      <c r="H30" s="10"/>
      <c r="I30" s="10"/>
      <c r="J30" s="10"/>
      <c r="K30" s="108"/>
    </row>
    <row r="31" spans="1:12" x14ac:dyDescent="0.25">
      <c r="A31" s="3"/>
      <c r="B31" s="46"/>
      <c r="C31" s="20"/>
      <c r="D31" s="50"/>
      <c r="F31" s="10"/>
      <c r="G31" s="10"/>
      <c r="H31" s="10"/>
      <c r="I31" s="10"/>
      <c r="J31" s="10"/>
      <c r="K31" s="108"/>
    </row>
    <row r="32" spans="1:12" x14ac:dyDescent="0.25">
      <c r="A32" s="3"/>
      <c r="B32" s="46"/>
      <c r="C32" s="20"/>
      <c r="E32" s="148"/>
      <c r="F32" s="149"/>
      <c r="G32" s="147"/>
      <c r="H32" s="147"/>
      <c r="I32" s="147"/>
      <c r="J32" s="147"/>
      <c r="K32" s="108"/>
    </row>
    <row r="33" spans="1:10" ht="15.75" thickBot="1" x14ac:dyDescent="0.3">
      <c r="A33" s="3"/>
      <c r="B33" s="47"/>
      <c r="C33" s="34"/>
      <c r="E33" s="148"/>
      <c r="F33" s="137"/>
      <c r="G33" s="137"/>
      <c r="H33" s="137"/>
      <c r="I33" s="137"/>
      <c r="J33" s="137"/>
    </row>
    <row r="34" spans="1:10" x14ac:dyDescent="0.25">
      <c r="A34" s="3"/>
      <c r="B34" s="19" t="s">
        <v>670</v>
      </c>
      <c r="C34" s="19" t="s">
        <v>961</v>
      </c>
      <c r="E34" s="148"/>
      <c r="F34" s="137"/>
      <c r="G34" s="137"/>
      <c r="H34" s="137"/>
      <c r="I34" s="137"/>
      <c r="J34" s="137"/>
    </row>
    <row r="35" spans="1:10" ht="25.5" x14ac:dyDescent="0.25">
      <c r="A35" s="3"/>
      <c r="B35" s="48" t="s">
        <v>674</v>
      </c>
      <c r="C35" s="35" t="s">
        <v>671</v>
      </c>
      <c r="E35" s="148"/>
      <c r="F35" s="137"/>
      <c r="G35" s="137"/>
      <c r="H35" s="137"/>
      <c r="I35" s="137"/>
      <c r="J35" s="137"/>
    </row>
    <row r="36" spans="1:10" x14ac:dyDescent="0.25">
      <c r="E36" s="149"/>
      <c r="F36" s="137"/>
      <c r="G36" s="137"/>
      <c r="H36" s="137"/>
      <c r="I36" s="137"/>
      <c r="J36" s="137"/>
    </row>
    <row r="37" spans="1:10" x14ac:dyDescent="0.25">
      <c r="E37" s="149"/>
      <c r="F37" s="147"/>
      <c r="G37" s="147"/>
      <c r="H37" s="147"/>
      <c r="I37" s="147"/>
      <c r="J37" s="147"/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2" priority="5"/>
  </conditionalFormatting>
  <conditionalFormatting sqref="B29:B35">
    <cfRule type="duplicateValues" dxfId="1" priority="25"/>
  </conditionalFormatting>
  <conditionalFormatting sqref="B29:C29">
    <cfRule type="duplicateValues" dxfId="0" priority="2"/>
  </conditionalFormatting>
  <pageMargins left="0.09" right="0.22" top="0.75" bottom="0.75" header="0.3" footer="0.3"/>
  <pageSetup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92D050"/>
  </sheetPr>
  <dimension ref="A1:O22"/>
  <sheetViews>
    <sheetView showGridLines="0" zoomScaleNormal="100" workbookViewId="0">
      <selection activeCell="E28" sqref="E28"/>
    </sheetView>
  </sheetViews>
  <sheetFormatPr baseColWidth="10" defaultColWidth="11.42578125" defaultRowHeight="15" x14ac:dyDescent="0.25"/>
  <cols>
    <col min="1" max="1" width="4.42578125" bestFit="1" customWidth="1"/>
    <col min="2" max="2" width="27.42578125" bestFit="1" customWidth="1"/>
    <col min="3" max="3" width="32.5703125" bestFit="1" customWidth="1"/>
    <col min="4" max="4" width="46.5703125" bestFit="1" customWidth="1"/>
    <col min="5" max="5" width="22" customWidth="1"/>
    <col min="6" max="6" width="12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  <col min="15" max="15" width="6.140625" bestFit="1" customWidth="1"/>
  </cols>
  <sheetData>
    <row r="1" spans="1:15" x14ac:dyDescent="0.25">
      <c r="A1" s="3"/>
      <c r="H1" s="4"/>
      <c r="I1" s="4"/>
      <c r="J1" s="4"/>
      <c r="K1" s="12"/>
      <c r="L1" s="12"/>
      <c r="M1" s="4"/>
      <c r="N1" s="4"/>
    </row>
    <row r="2" spans="1:15" ht="18.75" x14ac:dyDescent="0.3">
      <c r="A2" s="153" t="s">
        <v>1030</v>
      </c>
      <c r="B2" s="153"/>
      <c r="C2" s="153"/>
      <c r="D2" s="153"/>
      <c r="E2" s="153"/>
      <c r="F2" s="153"/>
      <c r="G2" s="153"/>
      <c r="H2" s="153"/>
      <c r="I2" s="153"/>
      <c r="J2" s="153"/>
      <c r="K2" s="161"/>
      <c r="L2" s="161"/>
      <c r="M2" s="153"/>
      <c r="N2" s="153"/>
    </row>
    <row r="3" spans="1:15" ht="18.75" x14ac:dyDescent="0.3">
      <c r="A3" s="153" t="s">
        <v>1224</v>
      </c>
      <c r="B3" s="153"/>
      <c r="C3" s="153"/>
      <c r="D3" s="153"/>
      <c r="E3" s="153"/>
      <c r="F3" s="153"/>
      <c r="G3" s="153"/>
      <c r="H3" s="153"/>
      <c r="I3" s="153"/>
      <c r="J3" s="153"/>
      <c r="K3" s="161"/>
      <c r="L3" s="161"/>
      <c r="M3" s="153"/>
      <c r="N3" s="153"/>
    </row>
    <row r="4" spans="1:15" ht="18.75" x14ac:dyDescent="0.3">
      <c r="A4" s="154" t="s">
        <v>1355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5" ht="18.75" x14ac:dyDescent="0.3">
      <c r="A5" s="153" t="s">
        <v>14</v>
      </c>
      <c r="B5" s="153"/>
      <c r="C5" s="153"/>
      <c r="D5" s="153"/>
      <c r="E5" s="153"/>
      <c r="F5" s="153"/>
      <c r="G5" s="153"/>
      <c r="H5" s="153"/>
      <c r="I5" s="153"/>
      <c r="J5" s="153"/>
      <c r="K5" s="161"/>
      <c r="L5" s="161"/>
      <c r="M5" s="153"/>
      <c r="N5" s="153"/>
    </row>
    <row r="6" spans="1:15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5" ht="16.5" thickBot="1" x14ac:dyDescent="0.3">
      <c r="A7" s="162" t="s">
        <v>374</v>
      </c>
      <c r="B7" s="164" t="s">
        <v>12</v>
      </c>
      <c r="C7" s="164" t="s">
        <v>11</v>
      </c>
      <c r="D7" s="164" t="s">
        <v>375</v>
      </c>
      <c r="E7" s="166" t="s">
        <v>354</v>
      </c>
      <c r="F7" s="155" t="s">
        <v>1036</v>
      </c>
      <c r="G7" s="159" t="s">
        <v>1038</v>
      </c>
      <c r="H7" s="168" t="s">
        <v>9</v>
      </c>
      <c r="I7" s="169"/>
      <c r="J7" s="169"/>
      <c r="K7" s="169"/>
      <c r="L7" s="169"/>
      <c r="M7" s="169"/>
      <c r="N7" s="169"/>
      <c r="O7" s="169"/>
    </row>
    <row r="8" spans="1:15" s="3" customFormat="1" ht="32.25" thickBot="1" x14ac:dyDescent="0.3">
      <c r="A8" s="163"/>
      <c r="B8" s="165"/>
      <c r="C8" s="165"/>
      <c r="D8" s="165"/>
      <c r="E8" s="167"/>
      <c r="F8" s="156"/>
      <c r="G8" s="160"/>
      <c r="H8" s="72" t="s">
        <v>1039</v>
      </c>
      <c r="I8" s="77" t="s">
        <v>1</v>
      </c>
      <c r="J8" s="77" t="s">
        <v>196</v>
      </c>
      <c r="K8" s="79" t="s">
        <v>197</v>
      </c>
      <c r="L8" s="97" t="s">
        <v>199</v>
      </c>
      <c r="M8" s="73" t="s">
        <v>733</v>
      </c>
      <c r="N8" s="80" t="s">
        <v>10</v>
      </c>
      <c r="O8" s="74" t="s">
        <v>208</v>
      </c>
    </row>
    <row r="9" spans="1:15" s="116" customFormat="1" ht="15" customHeight="1" x14ac:dyDescent="0.25">
      <c r="A9" s="55">
        <v>1</v>
      </c>
      <c r="B9" s="111" t="s">
        <v>694</v>
      </c>
      <c r="C9" s="111" t="s">
        <v>1290</v>
      </c>
      <c r="D9" s="118" t="s">
        <v>1136</v>
      </c>
      <c r="E9" s="112" t="s">
        <v>1225</v>
      </c>
      <c r="F9" s="120">
        <v>46054</v>
      </c>
      <c r="G9" s="120">
        <v>46234</v>
      </c>
      <c r="H9" s="113">
        <v>90000</v>
      </c>
      <c r="I9" s="113">
        <v>2583</v>
      </c>
      <c r="J9" s="113">
        <v>2736</v>
      </c>
      <c r="K9" s="114">
        <v>9753.1200000000008</v>
      </c>
      <c r="L9" s="114">
        <v>4975</v>
      </c>
      <c r="M9" s="115">
        <f>+I9+J9+K9+L9</f>
        <v>20047.120000000003</v>
      </c>
      <c r="N9" s="115">
        <f>+H9-M9</f>
        <v>69952.88</v>
      </c>
      <c r="O9" s="33" t="s">
        <v>200</v>
      </c>
    </row>
    <row r="10" spans="1:15" s="116" customFormat="1" ht="15" customHeight="1" x14ac:dyDescent="0.25">
      <c r="A10" s="55">
        <v>2</v>
      </c>
      <c r="B10" s="111" t="s">
        <v>1356</v>
      </c>
      <c r="C10" s="111" t="s">
        <v>1358</v>
      </c>
      <c r="D10" s="118" t="s">
        <v>114</v>
      </c>
      <c r="E10" s="112" t="s">
        <v>1225</v>
      </c>
      <c r="F10" s="120">
        <v>46143</v>
      </c>
      <c r="G10" s="120" t="s">
        <v>1357</v>
      </c>
      <c r="H10" s="113">
        <v>75000</v>
      </c>
      <c r="I10" s="113">
        <v>2152.5</v>
      </c>
      <c r="J10" s="113">
        <v>2280</v>
      </c>
      <c r="K10" s="114">
        <v>6309.38</v>
      </c>
      <c r="L10" s="114">
        <v>25</v>
      </c>
      <c r="M10" s="115">
        <f>+I10+J10+K10+L10</f>
        <v>10766.880000000001</v>
      </c>
      <c r="N10" s="115">
        <f>+H10-M10</f>
        <v>64233.119999999995</v>
      </c>
      <c r="O10" s="33" t="s">
        <v>200</v>
      </c>
    </row>
    <row r="11" spans="1:15" x14ac:dyDescent="0.25">
      <c r="C11" s="20"/>
      <c r="D11" s="20"/>
      <c r="G11" s="15" t="s">
        <v>449</v>
      </c>
      <c r="H11" s="59">
        <f>SUM(H9:H10)</f>
        <v>165000</v>
      </c>
      <c r="I11" s="59">
        <f t="shared" ref="I11:N11" si="0">SUM(I9:I10)</f>
        <v>4735.5</v>
      </c>
      <c r="J11" s="59">
        <f t="shared" si="0"/>
        <v>5016</v>
      </c>
      <c r="K11" s="59">
        <f t="shared" si="0"/>
        <v>16062.5</v>
      </c>
      <c r="L11" s="59">
        <f t="shared" si="0"/>
        <v>5000</v>
      </c>
      <c r="M11" s="59">
        <f t="shared" si="0"/>
        <v>30814.000000000004</v>
      </c>
      <c r="N11" s="59">
        <f t="shared" si="0"/>
        <v>134186</v>
      </c>
    </row>
    <row r="12" spans="1:15" x14ac:dyDescent="0.25">
      <c r="C12" s="20"/>
    </row>
    <row r="13" spans="1:15" x14ac:dyDescent="0.25">
      <c r="C13" s="20"/>
    </row>
    <row r="14" spans="1:15" x14ac:dyDescent="0.25">
      <c r="C14" s="20"/>
      <c r="D14" s="20"/>
      <c r="M14" s="87"/>
    </row>
    <row r="15" spans="1:15" x14ac:dyDescent="0.25">
      <c r="B15" s="20"/>
    </row>
    <row r="16" spans="1:15" x14ac:dyDescent="0.25">
      <c r="A16" s="3"/>
      <c r="B16" s="19" t="s">
        <v>668</v>
      </c>
      <c r="C16" s="19" t="s">
        <v>669</v>
      </c>
      <c r="D16" s="20"/>
      <c r="H16" s="1"/>
      <c r="K16" s="1"/>
      <c r="L16" s="1"/>
      <c r="M16" s="87"/>
    </row>
    <row r="17" spans="1:13" x14ac:dyDescent="0.25">
      <c r="A17" s="3"/>
      <c r="B17" s="46"/>
      <c r="C17" s="20"/>
      <c r="D17" s="49"/>
      <c r="H17" s="1"/>
      <c r="K17" s="1"/>
      <c r="L17" s="1"/>
      <c r="M17" s="87"/>
    </row>
    <row r="18" spans="1:13" x14ac:dyDescent="0.25">
      <c r="A18" s="3"/>
      <c r="B18" s="46"/>
      <c r="C18" s="20"/>
      <c r="D18" s="50"/>
      <c r="H18" s="87"/>
      <c r="I18" s="87"/>
      <c r="J18" s="87"/>
      <c r="K18" s="87"/>
      <c r="L18" s="87"/>
      <c r="M18" s="87"/>
    </row>
    <row r="19" spans="1:13" x14ac:dyDescent="0.25">
      <c r="A19" s="3"/>
      <c r="B19" s="46"/>
      <c r="C19" s="20"/>
    </row>
    <row r="20" spans="1:13" ht="15.75" thickBot="1" x14ac:dyDescent="0.3">
      <c r="A20" s="3"/>
      <c r="B20" s="47"/>
      <c r="C20" s="34"/>
    </row>
    <row r="21" spans="1:13" x14ac:dyDescent="0.25">
      <c r="A21" s="3"/>
      <c r="B21" s="19" t="s">
        <v>670</v>
      </c>
      <c r="C21" s="19" t="s">
        <v>961</v>
      </c>
    </row>
    <row r="22" spans="1:13" ht="25.5" x14ac:dyDescent="0.25">
      <c r="A22" s="3"/>
      <c r="B22" s="48" t="s">
        <v>674</v>
      </c>
      <c r="C22" s="35" t="s">
        <v>671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O7"/>
  </mergeCells>
  <conditionalFormatting sqref="B15">
    <cfRule type="duplicateValues" dxfId="17" priority="2"/>
  </conditionalFormatting>
  <conditionalFormatting sqref="B16:B22">
    <cfRule type="duplicateValues" dxfId="16" priority="3"/>
  </conditionalFormatting>
  <conditionalFormatting sqref="B16:C16">
    <cfRule type="duplicateValues" dxfId="15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rgb="FF92D050"/>
    <pageSetUpPr fitToPage="1"/>
  </sheetPr>
  <dimension ref="A2:J172"/>
  <sheetViews>
    <sheetView showGridLines="0" zoomScaleNormal="100" workbookViewId="0">
      <selection activeCell="C10" sqref="C10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5.85546875" style="7" customWidth="1"/>
    <col min="4" max="4" width="29.7109375" style="7" bestFit="1" customWidth="1"/>
    <col min="5" max="5" width="13.5703125" style="109" customWidth="1"/>
    <col min="6" max="6" width="11.5703125" style="96" customWidth="1"/>
    <col min="7" max="7" width="13.7109375" style="96" customWidth="1"/>
    <col min="8" max="8" width="13.85546875" style="96" customWidth="1"/>
    <col min="9" max="9" width="13.140625" style="96" customWidth="1"/>
    <col min="10" max="10" width="6.140625" style="3" bestFit="1" customWidth="1"/>
  </cols>
  <sheetData>
    <row r="2" spans="1:10" ht="18.75" x14ac:dyDescent="0.3">
      <c r="A2" s="153" t="s">
        <v>1030</v>
      </c>
      <c r="B2" s="153"/>
      <c r="C2" s="153"/>
      <c r="D2" s="153"/>
      <c r="E2" s="178"/>
      <c r="F2" s="178"/>
      <c r="G2" s="178"/>
      <c r="H2" s="178"/>
      <c r="I2" s="178"/>
      <c r="J2" s="153"/>
    </row>
    <row r="3" spans="1:10" ht="18.75" x14ac:dyDescent="0.3">
      <c r="A3" s="153" t="s">
        <v>1042</v>
      </c>
      <c r="B3" s="153"/>
      <c r="C3" s="153"/>
      <c r="D3" s="153"/>
      <c r="E3" s="178"/>
      <c r="F3" s="178"/>
      <c r="G3" s="178"/>
      <c r="H3" s="178"/>
      <c r="I3" s="178"/>
      <c r="J3" s="153"/>
    </row>
    <row r="4" spans="1:10" ht="18.75" x14ac:dyDescent="0.3">
      <c r="A4" s="154" t="s">
        <v>1355</v>
      </c>
      <c r="B4" s="154"/>
      <c r="C4" s="154"/>
      <c r="D4" s="154"/>
      <c r="E4" s="178"/>
      <c r="F4" s="178"/>
      <c r="G4" s="178"/>
      <c r="H4" s="178"/>
      <c r="I4" s="178"/>
      <c r="J4" s="154"/>
    </row>
    <row r="5" spans="1:10" ht="18.75" x14ac:dyDescent="0.3">
      <c r="A5" s="153" t="s">
        <v>14</v>
      </c>
      <c r="B5" s="153"/>
      <c r="C5" s="153"/>
      <c r="D5" s="153"/>
      <c r="E5" s="178"/>
      <c r="F5" s="178"/>
      <c r="G5" s="178"/>
      <c r="H5" s="178"/>
      <c r="I5" s="178"/>
      <c r="J5" s="153"/>
    </row>
    <row r="6" spans="1:10" ht="15.75" thickBot="1" x14ac:dyDescent="0.3">
      <c r="A6" s="8"/>
      <c r="B6" s="8"/>
      <c r="C6" s="8"/>
      <c r="D6" s="8"/>
      <c r="E6" s="43"/>
      <c r="F6" s="91"/>
      <c r="G6" s="91"/>
      <c r="H6" s="91"/>
      <c r="I6" s="91"/>
      <c r="J6" s="8"/>
    </row>
    <row r="7" spans="1:10" ht="16.5" thickBot="1" x14ac:dyDescent="0.3">
      <c r="A7" s="162" t="s">
        <v>205</v>
      </c>
      <c r="B7" s="164" t="s">
        <v>206</v>
      </c>
      <c r="C7" s="162" t="s">
        <v>207</v>
      </c>
      <c r="D7" s="164" t="s">
        <v>375</v>
      </c>
      <c r="E7" s="180" t="s">
        <v>9</v>
      </c>
      <c r="F7" s="181"/>
      <c r="G7" s="181"/>
      <c r="H7" s="181"/>
      <c r="I7" s="181"/>
      <c r="J7" s="182"/>
    </row>
    <row r="8" spans="1:10" s="8" customFormat="1" ht="32.25" thickBot="1" x14ac:dyDescent="0.3">
      <c r="A8" s="179"/>
      <c r="B8" s="165"/>
      <c r="C8" s="179"/>
      <c r="D8" s="165"/>
      <c r="E8" s="85" t="s">
        <v>1039</v>
      </c>
      <c r="F8" s="93" t="s">
        <v>197</v>
      </c>
      <c r="G8" s="94" t="s">
        <v>199</v>
      </c>
      <c r="H8" s="92" t="s">
        <v>733</v>
      </c>
      <c r="I8" s="94" t="s">
        <v>10</v>
      </c>
      <c r="J8" s="70" t="s">
        <v>208</v>
      </c>
    </row>
    <row r="9" spans="1:10" x14ac:dyDescent="0.25">
      <c r="A9" s="18">
        <v>1</v>
      </c>
      <c r="B9" s="2" t="s">
        <v>898</v>
      </c>
      <c r="C9" s="44" t="s">
        <v>899</v>
      </c>
      <c r="D9" s="17" t="s">
        <v>929</v>
      </c>
      <c r="E9" s="130">
        <v>160000</v>
      </c>
      <c r="F9" s="130">
        <v>28582.87</v>
      </c>
      <c r="G9" s="60">
        <f>VLOOKUP(B9,[1]Hoja15!$B$2:$I$650,8,0)</f>
        <v>31433.3</v>
      </c>
      <c r="H9" s="60">
        <f>+F9+G9</f>
        <v>60016.17</v>
      </c>
      <c r="I9" s="60">
        <f>+E9-H9</f>
        <v>99983.83</v>
      </c>
      <c r="J9" s="56" t="s">
        <v>200</v>
      </c>
    </row>
    <row r="10" spans="1:10" x14ac:dyDescent="0.25">
      <c r="A10" s="18">
        <v>2</v>
      </c>
      <c r="B10" s="2" t="s">
        <v>895</v>
      </c>
      <c r="C10" s="44" t="s">
        <v>797</v>
      </c>
      <c r="D10" s="17" t="s">
        <v>929</v>
      </c>
      <c r="E10" s="130">
        <v>60000</v>
      </c>
      <c r="F10" s="130">
        <v>4195.88</v>
      </c>
      <c r="G10" s="60">
        <f>VLOOKUP(B10,[1]Hoja15!$B$2:$I$650,8,0)</f>
        <v>11195.76</v>
      </c>
      <c r="H10" s="60">
        <f t="shared" ref="H10:H73" si="0">+F10+G10</f>
        <v>15391.64</v>
      </c>
      <c r="I10" s="60">
        <f t="shared" ref="I10:I73" si="1">+E10-H10</f>
        <v>44608.36</v>
      </c>
      <c r="J10" s="56" t="s">
        <v>200</v>
      </c>
    </row>
    <row r="11" spans="1:10" x14ac:dyDescent="0.25">
      <c r="A11" s="18">
        <v>3</v>
      </c>
      <c r="B11" s="2" t="s">
        <v>896</v>
      </c>
      <c r="C11" s="44" t="s">
        <v>797</v>
      </c>
      <c r="D11" s="17" t="s">
        <v>929</v>
      </c>
      <c r="E11" s="130">
        <v>35000</v>
      </c>
      <c r="F11" s="130">
        <v>47.25</v>
      </c>
      <c r="G11" s="60">
        <f>VLOOKUP(B11,[1]Hoja15!$B$2:$I$650,8,0)</f>
        <v>0</v>
      </c>
      <c r="H11" s="60">
        <f t="shared" si="0"/>
        <v>47.25</v>
      </c>
      <c r="I11" s="60">
        <f t="shared" si="1"/>
        <v>34952.75</v>
      </c>
      <c r="J11" s="56" t="s">
        <v>200</v>
      </c>
    </row>
    <row r="12" spans="1:10" x14ac:dyDescent="0.25">
      <c r="A12" s="18">
        <v>4</v>
      </c>
      <c r="B12" s="2" t="s">
        <v>897</v>
      </c>
      <c r="C12" s="44" t="s">
        <v>797</v>
      </c>
      <c r="D12" s="17" t="s">
        <v>929</v>
      </c>
      <c r="E12" s="130">
        <v>130000</v>
      </c>
      <c r="F12" s="130">
        <v>21082.87</v>
      </c>
      <c r="G12" s="60">
        <f>VLOOKUP(B12,[1]Hoja15!$B$2:$I$650,8,0)</f>
        <v>22286.379999999997</v>
      </c>
      <c r="H12" s="60">
        <f t="shared" si="0"/>
        <v>43369.25</v>
      </c>
      <c r="I12" s="60">
        <f t="shared" si="1"/>
        <v>86630.75</v>
      </c>
      <c r="J12" s="56" t="s">
        <v>200</v>
      </c>
    </row>
    <row r="13" spans="1:10" ht="15" customHeight="1" x14ac:dyDescent="0.25">
      <c r="A13" s="18">
        <v>5</v>
      </c>
      <c r="B13" s="44" t="s">
        <v>932</v>
      </c>
      <c r="C13" s="44" t="s">
        <v>797</v>
      </c>
      <c r="D13" s="17" t="s">
        <v>929</v>
      </c>
      <c r="E13" s="130">
        <v>50000</v>
      </c>
      <c r="F13" s="130">
        <v>2297.25</v>
      </c>
      <c r="G13" s="60">
        <f>VLOOKUP(B13,[1]Hoja15!$B$2:$I$650,8,0)</f>
        <v>9667.39</v>
      </c>
      <c r="H13" s="60">
        <f t="shared" si="0"/>
        <v>11964.64</v>
      </c>
      <c r="I13" s="60">
        <f t="shared" si="1"/>
        <v>38035.360000000001</v>
      </c>
      <c r="J13" s="56" t="s">
        <v>200</v>
      </c>
    </row>
    <row r="14" spans="1:10" x14ac:dyDescent="0.25">
      <c r="A14" s="18">
        <v>6</v>
      </c>
      <c r="B14" s="2" t="s">
        <v>963</v>
      </c>
      <c r="C14" s="44" t="s">
        <v>797</v>
      </c>
      <c r="D14" s="2" t="s">
        <v>964</v>
      </c>
      <c r="E14" s="130">
        <v>90000</v>
      </c>
      <c r="F14" s="130">
        <v>11082.87</v>
      </c>
      <c r="G14" s="60">
        <f>VLOOKUP(B14,[1]Hoja15!$B$2:$I$650,8,0)</f>
        <v>0</v>
      </c>
      <c r="H14" s="60">
        <f t="shared" si="0"/>
        <v>11082.87</v>
      </c>
      <c r="I14" s="60">
        <f t="shared" si="1"/>
        <v>78917.13</v>
      </c>
      <c r="J14" s="57" t="s">
        <v>201</v>
      </c>
    </row>
    <row r="15" spans="1:10" x14ac:dyDescent="0.25">
      <c r="A15" s="18">
        <v>7</v>
      </c>
      <c r="B15" s="2" t="s">
        <v>966</v>
      </c>
      <c r="C15" s="44" t="s">
        <v>797</v>
      </c>
      <c r="D15" s="2" t="s">
        <v>964</v>
      </c>
      <c r="E15" s="130">
        <v>110000</v>
      </c>
      <c r="F15" s="130">
        <v>16082.87</v>
      </c>
      <c r="G15" s="60">
        <f>VLOOKUP(B15,[1]Hoja15!$B$2:$I$650,8,0)</f>
        <v>0</v>
      </c>
      <c r="H15" s="60">
        <f t="shared" si="0"/>
        <v>16082.87</v>
      </c>
      <c r="I15" s="60">
        <f t="shared" si="1"/>
        <v>93917.13</v>
      </c>
      <c r="J15" s="57" t="s">
        <v>200</v>
      </c>
    </row>
    <row r="16" spans="1:10" x14ac:dyDescent="0.25">
      <c r="A16" s="18">
        <v>8</v>
      </c>
      <c r="B16" s="2" t="s">
        <v>1032</v>
      </c>
      <c r="C16" s="44" t="s">
        <v>797</v>
      </c>
      <c r="D16" s="17" t="s">
        <v>929</v>
      </c>
      <c r="E16" s="130">
        <v>110000</v>
      </c>
      <c r="F16" s="130">
        <v>16082.87</v>
      </c>
      <c r="G16" s="60">
        <f>VLOOKUP(B16,[1]Hoja15!$B$2:$I$650,8,0)</f>
        <v>4400</v>
      </c>
      <c r="H16" s="60">
        <f t="shared" si="0"/>
        <v>20482.870000000003</v>
      </c>
      <c r="I16" s="60">
        <f t="shared" si="1"/>
        <v>89517.13</v>
      </c>
      <c r="J16" s="56" t="s">
        <v>200</v>
      </c>
    </row>
    <row r="17" spans="1:10" x14ac:dyDescent="0.25">
      <c r="A17" s="18">
        <v>9</v>
      </c>
      <c r="B17" s="2" t="s">
        <v>589</v>
      </c>
      <c r="C17" s="44" t="s">
        <v>1292</v>
      </c>
      <c r="D17" s="17" t="s">
        <v>929</v>
      </c>
      <c r="E17" s="130">
        <v>18000</v>
      </c>
      <c r="F17" s="130">
        <v>0</v>
      </c>
      <c r="G17" s="60">
        <f>VLOOKUP(B17,[1]Hoja15!$B$2:$I$650,8,0)</f>
        <v>0</v>
      </c>
      <c r="H17" s="60">
        <f t="shared" si="0"/>
        <v>0</v>
      </c>
      <c r="I17" s="60">
        <f t="shared" si="1"/>
        <v>18000</v>
      </c>
      <c r="J17" s="56" t="s">
        <v>200</v>
      </c>
    </row>
    <row r="18" spans="1:10" x14ac:dyDescent="0.25">
      <c r="A18" s="18">
        <v>10</v>
      </c>
      <c r="B18" s="2" t="s">
        <v>590</v>
      </c>
      <c r="C18" s="44" t="s">
        <v>1292</v>
      </c>
      <c r="D18" s="17" t="s">
        <v>929</v>
      </c>
      <c r="E18" s="130">
        <v>22000</v>
      </c>
      <c r="F18" s="130">
        <v>0</v>
      </c>
      <c r="G18" s="60">
        <f>VLOOKUP(B18,[1]Hoja15!$B$2:$I$650,8,0)</f>
        <v>0</v>
      </c>
      <c r="H18" s="60">
        <f t="shared" si="0"/>
        <v>0</v>
      </c>
      <c r="I18" s="60">
        <f t="shared" si="1"/>
        <v>22000</v>
      </c>
      <c r="J18" s="56" t="s">
        <v>200</v>
      </c>
    </row>
    <row r="19" spans="1:10" x14ac:dyDescent="0.25">
      <c r="A19" s="18">
        <v>11</v>
      </c>
      <c r="B19" s="2" t="s">
        <v>7</v>
      </c>
      <c r="C19" s="44" t="s">
        <v>1292</v>
      </c>
      <c r="D19" s="17" t="s">
        <v>929</v>
      </c>
      <c r="E19" s="130">
        <v>30000</v>
      </c>
      <c r="F19" s="130">
        <v>0</v>
      </c>
      <c r="G19" s="60">
        <f>VLOOKUP(B19,[1]Hoja15!$B$2:$I$650,8,0)</f>
        <v>8533.82</v>
      </c>
      <c r="H19" s="60">
        <f t="shared" si="0"/>
        <v>8533.82</v>
      </c>
      <c r="I19" s="60">
        <f t="shared" si="1"/>
        <v>21466.18</v>
      </c>
      <c r="J19" s="56" t="s">
        <v>200</v>
      </c>
    </row>
    <row r="20" spans="1:10" x14ac:dyDescent="0.25">
      <c r="A20" s="18">
        <v>12</v>
      </c>
      <c r="B20" s="2" t="s">
        <v>591</v>
      </c>
      <c r="C20" s="44" t="s">
        <v>1292</v>
      </c>
      <c r="D20" s="17" t="s">
        <v>929</v>
      </c>
      <c r="E20" s="130">
        <v>18000</v>
      </c>
      <c r="F20" s="130">
        <v>0</v>
      </c>
      <c r="G20" s="60">
        <f>VLOOKUP(B20,[1]Hoja15!$B$2:$I$650,8,0)</f>
        <v>0</v>
      </c>
      <c r="H20" s="60">
        <f t="shared" si="0"/>
        <v>0</v>
      </c>
      <c r="I20" s="60">
        <f t="shared" si="1"/>
        <v>18000</v>
      </c>
      <c r="J20" s="56" t="s">
        <v>200</v>
      </c>
    </row>
    <row r="21" spans="1:10" x14ac:dyDescent="0.25">
      <c r="A21" s="18">
        <v>13</v>
      </c>
      <c r="B21" s="2" t="s">
        <v>592</v>
      </c>
      <c r="C21" s="44" t="s">
        <v>1292</v>
      </c>
      <c r="D21" s="17" t="s">
        <v>929</v>
      </c>
      <c r="E21" s="130">
        <v>18000</v>
      </c>
      <c r="F21" s="130">
        <v>0</v>
      </c>
      <c r="G21" s="60">
        <f>VLOOKUP(B21,[1]Hoja15!$B$2:$I$650,8,0)</f>
        <v>2693.98</v>
      </c>
      <c r="H21" s="60">
        <f t="shared" si="0"/>
        <v>2693.98</v>
      </c>
      <c r="I21" s="60">
        <f t="shared" si="1"/>
        <v>15306.02</v>
      </c>
      <c r="J21" s="56" t="s">
        <v>200</v>
      </c>
    </row>
    <row r="22" spans="1:10" x14ac:dyDescent="0.25">
      <c r="A22" s="18">
        <v>14</v>
      </c>
      <c r="B22" s="2" t="s">
        <v>593</v>
      </c>
      <c r="C22" s="44" t="s">
        <v>1292</v>
      </c>
      <c r="D22" s="17" t="s">
        <v>929</v>
      </c>
      <c r="E22" s="130">
        <v>15000</v>
      </c>
      <c r="F22" s="130">
        <v>0</v>
      </c>
      <c r="G22" s="60">
        <f>VLOOKUP(B22,[1]Hoja15!$B$2:$I$650,8,0)</f>
        <v>0</v>
      </c>
      <c r="H22" s="60">
        <f t="shared" si="0"/>
        <v>0</v>
      </c>
      <c r="I22" s="60">
        <f t="shared" si="1"/>
        <v>15000</v>
      </c>
      <c r="J22" s="56" t="s">
        <v>200</v>
      </c>
    </row>
    <row r="23" spans="1:10" x14ac:dyDescent="0.25">
      <c r="A23" s="18">
        <v>15</v>
      </c>
      <c r="B23" s="2" t="s">
        <v>6</v>
      </c>
      <c r="C23" s="44" t="s">
        <v>1292</v>
      </c>
      <c r="D23" s="17" t="s">
        <v>929</v>
      </c>
      <c r="E23" s="130">
        <v>22000</v>
      </c>
      <c r="F23" s="130">
        <v>0</v>
      </c>
      <c r="G23" s="60">
        <f>VLOOKUP(B23,[1]Hoja15!$B$2:$I$650,8,0)</f>
        <v>1100</v>
      </c>
      <c r="H23" s="60">
        <f t="shared" si="0"/>
        <v>1100</v>
      </c>
      <c r="I23" s="60">
        <f t="shared" si="1"/>
        <v>20900</v>
      </c>
      <c r="J23" s="56" t="s">
        <v>200</v>
      </c>
    </row>
    <row r="24" spans="1:10" x14ac:dyDescent="0.25">
      <c r="A24" s="18">
        <v>16</v>
      </c>
      <c r="B24" s="2" t="s">
        <v>465</v>
      </c>
      <c r="C24" s="44" t="s">
        <v>1292</v>
      </c>
      <c r="D24" s="17" t="s">
        <v>929</v>
      </c>
      <c r="E24" s="130">
        <v>22000</v>
      </c>
      <c r="F24" s="130">
        <v>0</v>
      </c>
      <c r="G24" s="60">
        <f>VLOOKUP(B24,[1]Hoja15!$B$2:$I$650,8,0)</f>
        <v>0</v>
      </c>
      <c r="H24" s="60">
        <f t="shared" si="0"/>
        <v>0</v>
      </c>
      <c r="I24" s="60">
        <f t="shared" si="1"/>
        <v>22000</v>
      </c>
      <c r="J24" s="56" t="s">
        <v>200</v>
      </c>
    </row>
    <row r="25" spans="1:10" x14ac:dyDescent="0.25">
      <c r="A25" s="18">
        <v>17</v>
      </c>
      <c r="B25" s="2" t="s">
        <v>466</v>
      </c>
      <c r="C25" s="44" t="s">
        <v>1292</v>
      </c>
      <c r="D25" s="17" t="s">
        <v>929</v>
      </c>
      <c r="E25" s="130">
        <v>22000</v>
      </c>
      <c r="F25" s="130">
        <v>0</v>
      </c>
      <c r="G25" s="60">
        <f>VLOOKUP(B25,[1]Hoja15!$B$2:$I$650,8,0)</f>
        <v>0</v>
      </c>
      <c r="H25" s="60">
        <f t="shared" si="0"/>
        <v>0</v>
      </c>
      <c r="I25" s="60">
        <f t="shared" si="1"/>
        <v>22000</v>
      </c>
      <c r="J25" s="56" t="s">
        <v>200</v>
      </c>
    </row>
    <row r="26" spans="1:10" x14ac:dyDescent="0.25">
      <c r="A26" s="18">
        <v>18</v>
      </c>
      <c r="B26" s="2" t="s">
        <v>594</v>
      </c>
      <c r="C26" s="44" t="s">
        <v>1292</v>
      </c>
      <c r="D26" s="17" t="s">
        <v>929</v>
      </c>
      <c r="E26" s="130">
        <v>25000</v>
      </c>
      <c r="F26" s="130">
        <v>0</v>
      </c>
      <c r="G26" s="60">
        <f>VLOOKUP(B26,[1]Hoja15!$B$2:$I$650,8,0)</f>
        <v>0</v>
      </c>
      <c r="H26" s="60">
        <f t="shared" si="0"/>
        <v>0</v>
      </c>
      <c r="I26" s="60">
        <f t="shared" si="1"/>
        <v>25000</v>
      </c>
      <c r="J26" s="56" t="s">
        <v>200</v>
      </c>
    </row>
    <row r="27" spans="1:10" x14ac:dyDescent="0.25">
      <c r="A27" s="18">
        <v>19</v>
      </c>
      <c r="B27" s="2" t="s">
        <v>595</v>
      </c>
      <c r="C27" s="44" t="s">
        <v>739</v>
      </c>
      <c r="D27" s="17" t="s">
        <v>929</v>
      </c>
      <c r="E27" s="130">
        <v>15000</v>
      </c>
      <c r="F27" s="130">
        <v>0</v>
      </c>
      <c r="G27" s="60">
        <f>VLOOKUP(B27,[1]Hoja15!$B$2:$I$650,8,0)</f>
        <v>0</v>
      </c>
      <c r="H27" s="60">
        <f t="shared" si="0"/>
        <v>0</v>
      </c>
      <c r="I27" s="60">
        <f t="shared" si="1"/>
        <v>15000</v>
      </c>
      <c r="J27" s="56" t="s">
        <v>200</v>
      </c>
    </row>
    <row r="28" spans="1:10" x14ac:dyDescent="0.25">
      <c r="A28" s="18">
        <v>20</v>
      </c>
      <c r="B28" s="2" t="s">
        <v>596</v>
      </c>
      <c r="C28" s="44" t="s">
        <v>739</v>
      </c>
      <c r="D28" s="17" t="s">
        <v>929</v>
      </c>
      <c r="E28" s="130">
        <v>15000</v>
      </c>
      <c r="F28" s="130">
        <v>0</v>
      </c>
      <c r="G28" s="60">
        <f>VLOOKUP(B28,[1]Hoja15!$B$2:$I$650,8,0)</f>
        <v>0</v>
      </c>
      <c r="H28" s="60">
        <f t="shared" si="0"/>
        <v>0</v>
      </c>
      <c r="I28" s="60">
        <f t="shared" si="1"/>
        <v>15000</v>
      </c>
      <c r="J28" s="56" t="s">
        <v>200</v>
      </c>
    </row>
    <row r="29" spans="1:10" x14ac:dyDescent="0.25">
      <c r="A29" s="18">
        <v>21</v>
      </c>
      <c r="B29" s="2" t="s">
        <v>597</v>
      </c>
      <c r="C29" s="44" t="s">
        <v>739</v>
      </c>
      <c r="D29" s="17" t="s">
        <v>929</v>
      </c>
      <c r="E29" s="130">
        <v>15000</v>
      </c>
      <c r="F29" s="130">
        <v>0</v>
      </c>
      <c r="G29" s="60">
        <f>VLOOKUP(B29,[1]Hoja15!$B$2:$I$650,8,0)</f>
        <v>0</v>
      </c>
      <c r="H29" s="60">
        <f t="shared" si="0"/>
        <v>0</v>
      </c>
      <c r="I29" s="60">
        <f t="shared" si="1"/>
        <v>15000</v>
      </c>
      <c r="J29" s="56" t="s">
        <v>200</v>
      </c>
    </row>
    <row r="30" spans="1:10" x14ac:dyDescent="0.25">
      <c r="A30" s="18">
        <v>22</v>
      </c>
      <c r="B30" s="2" t="s">
        <v>598</v>
      </c>
      <c r="C30" s="44" t="s">
        <v>739</v>
      </c>
      <c r="D30" s="17" t="s">
        <v>929</v>
      </c>
      <c r="E30" s="130">
        <v>15000</v>
      </c>
      <c r="F30" s="130">
        <v>0</v>
      </c>
      <c r="G30" s="60">
        <f>VLOOKUP(B30,[1]Hoja15!$B$2:$I$650,8,0)</f>
        <v>0</v>
      </c>
      <c r="H30" s="60">
        <f t="shared" si="0"/>
        <v>0</v>
      </c>
      <c r="I30" s="60">
        <f t="shared" si="1"/>
        <v>15000</v>
      </c>
      <c r="J30" s="56" t="s">
        <v>200</v>
      </c>
    </row>
    <row r="31" spans="1:10" x14ac:dyDescent="0.25">
      <c r="A31" s="18">
        <v>23</v>
      </c>
      <c r="B31" s="2" t="s">
        <v>599</v>
      </c>
      <c r="C31" s="44" t="s">
        <v>739</v>
      </c>
      <c r="D31" s="17" t="s">
        <v>929</v>
      </c>
      <c r="E31" s="130">
        <v>15000</v>
      </c>
      <c r="F31" s="130">
        <v>0</v>
      </c>
      <c r="G31" s="60">
        <f>VLOOKUP(B31,[1]Hoja15!$B$2:$I$650,8,0)</f>
        <v>0</v>
      </c>
      <c r="H31" s="60">
        <f t="shared" si="0"/>
        <v>0</v>
      </c>
      <c r="I31" s="60">
        <f t="shared" si="1"/>
        <v>15000</v>
      </c>
      <c r="J31" s="56" t="s">
        <v>200</v>
      </c>
    </row>
    <row r="32" spans="1:10" x14ac:dyDescent="0.25">
      <c r="A32" s="18">
        <v>24</v>
      </c>
      <c r="B32" s="2" t="s">
        <v>600</v>
      </c>
      <c r="C32" s="44" t="s">
        <v>739</v>
      </c>
      <c r="D32" s="17" t="s">
        <v>929</v>
      </c>
      <c r="E32" s="130">
        <v>15000</v>
      </c>
      <c r="F32" s="130">
        <v>0</v>
      </c>
      <c r="G32" s="60">
        <f>VLOOKUP(B32,[1]Hoja15!$B$2:$I$650,8,0)</f>
        <v>0</v>
      </c>
      <c r="H32" s="60">
        <f t="shared" si="0"/>
        <v>0</v>
      </c>
      <c r="I32" s="60">
        <f t="shared" si="1"/>
        <v>15000</v>
      </c>
      <c r="J32" s="56" t="s">
        <v>200</v>
      </c>
    </row>
    <row r="33" spans="1:10" x14ac:dyDescent="0.25">
      <c r="A33" s="18">
        <v>25</v>
      </c>
      <c r="B33" s="2" t="s">
        <v>601</v>
      </c>
      <c r="C33" s="44" t="s">
        <v>739</v>
      </c>
      <c r="D33" s="17" t="s">
        <v>929</v>
      </c>
      <c r="E33" s="130">
        <v>18000</v>
      </c>
      <c r="F33" s="130">
        <v>0</v>
      </c>
      <c r="G33" s="60">
        <f>VLOOKUP(B33,[1]Hoja15!$B$2:$I$650,8,0)</f>
        <v>0</v>
      </c>
      <c r="H33" s="60">
        <f t="shared" si="0"/>
        <v>0</v>
      </c>
      <c r="I33" s="60">
        <f t="shared" si="1"/>
        <v>18000</v>
      </c>
      <c r="J33" s="56" t="s">
        <v>200</v>
      </c>
    </row>
    <row r="34" spans="1:10" x14ac:dyDescent="0.25">
      <c r="A34" s="18">
        <v>26</v>
      </c>
      <c r="B34" s="2" t="s">
        <v>602</v>
      </c>
      <c r="C34" s="44" t="s">
        <v>739</v>
      </c>
      <c r="D34" s="17" t="s">
        <v>929</v>
      </c>
      <c r="E34" s="130">
        <v>15000</v>
      </c>
      <c r="F34" s="130">
        <v>0</v>
      </c>
      <c r="G34" s="60">
        <f>VLOOKUP(B34,[1]Hoja15!$B$2:$I$650,8,0)</f>
        <v>0</v>
      </c>
      <c r="H34" s="60">
        <f t="shared" si="0"/>
        <v>0</v>
      </c>
      <c r="I34" s="60">
        <f t="shared" si="1"/>
        <v>15000</v>
      </c>
      <c r="J34" s="56" t="s">
        <v>200</v>
      </c>
    </row>
    <row r="35" spans="1:10" x14ac:dyDescent="0.25">
      <c r="A35" s="18">
        <v>27</v>
      </c>
      <c r="B35" s="2" t="s">
        <v>603</v>
      </c>
      <c r="C35" s="44" t="s">
        <v>739</v>
      </c>
      <c r="D35" s="17" t="s">
        <v>929</v>
      </c>
      <c r="E35" s="130">
        <v>22000</v>
      </c>
      <c r="F35" s="130">
        <v>0</v>
      </c>
      <c r="G35" s="60">
        <f>VLOOKUP(B35,[1]Hoja15!$B$2:$I$650,8,0)</f>
        <v>0</v>
      </c>
      <c r="H35" s="60">
        <f t="shared" si="0"/>
        <v>0</v>
      </c>
      <c r="I35" s="60">
        <f t="shared" si="1"/>
        <v>22000</v>
      </c>
      <c r="J35" s="56" t="s">
        <v>200</v>
      </c>
    </row>
    <row r="36" spans="1:10" x14ac:dyDescent="0.25">
      <c r="A36" s="18">
        <v>28</v>
      </c>
      <c r="B36" s="2" t="s">
        <v>604</v>
      </c>
      <c r="C36" s="44" t="s">
        <v>739</v>
      </c>
      <c r="D36" s="17" t="s">
        <v>929</v>
      </c>
      <c r="E36" s="130">
        <v>22000</v>
      </c>
      <c r="F36" s="130">
        <v>0</v>
      </c>
      <c r="G36" s="60">
        <f>VLOOKUP(B36,[1]Hoja15!$B$2:$I$650,8,0)</f>
        <v>0</v>
      </c>
      <c r="H36" s="60">
        <f t="shared" si="0"/>
        <v>0</v>
      </c>
      <c r="I36" s="60">
        <f t="shared" si="1"/>
        <v>22000</v>
      </c>
      <c r="J36" s="56" t="s">
        <v>200</v>
      </c>
    </row>
    <row r="37" spans="1:10" x14ac:dyDescent="0.25">
      <c r="A37" s="18">
        <v>29</v>
      </c>
      <c r="B37" s="2" t="s">
        <v>209</v>
      </c>
      <c r="C37" s="44" t="s">
        <v>739</v>
      </c>
      <c r="D37" s="17" t="s">
        <v>929</v>
      </c>
      <c r="E37" s="130">
        <v>18000</v>
      </c>
      <c r="F37" s="130">
        <v>0</v>
      </c>
      <c r="G37" s="60">
        <f>VLOOKUP(B37,[1]Hoja15!$B$2:$I$650,8,0)</f>
        <v>0</v>
      </c>
      <c r="H37" s="60">
        <f t="shared" si="0"/>
        <v>0</v>
      </c>
      <c r="I37" s="60">
        <f t="shared" si="1"/>
        <v>18000</v>
      </c>
      <c r="J37" s="56" t="s">
        <v>200</v>
      </c>
    </row>
    <row r="38" spans="1:10" x14ac:dyDescent="0.25">
      <c r="A38" s="18">
        <v>30</v>
      </c>
      <c r="B38" s="2" t="s">
        <v>8</v>
      </c>
      <c r="C38" s="44" t="s">
        <v>739</v>
      </c>
      <c r="D38" s="17" t="s">
        <v>929</v>
      </c>
      <c r="E38" s="130">
        <v>40000</v>
      </c>
      <c r="F38" s="130">
        <v>797.25</v>
      </c>
      <c r="G38" s="60">
        <f>VLOOKUP(B38,[1]Hoja15!$B$2:$I$650,8,0)</f>
        <v>0</v>
      </c>
      <c r="H38" s="60">
        <f t="shared" si="0"/>
        <v>797.25</v>
      </c>
      <c r="I38" s="60">
        <f t="shared" si="1"/>
        <v>39202.75</v>
      </c>
      <c r="J38" s="56" t="s">
        <v>200</v>
      </c>
    </row>
    <row r="39" spans="1:10" x14ac:dyDescent="0.25">
      <c r="A39" s="18">
        <v>31</v>
      </c>
      <c r="B39" s="2" t="s">
        <v>467</v>
      </c>
      <c r="C39" s="44" t="s">
        <v>739</v>
      </c>
      <c r="D39" s="17" t="s">
        <v>929</v>
      </c>
      <c r="E39" s="130">
        <v>18000</v>
      </c>
      <c r="F39" s="130">
        <v>0</v>
      </c>
      <c r="G39" s="60">
        <f>VLOOKUP(B39,[1]Hoja15!$B$2:$I$650,8,0)</f>
        <v>0</v>
      </c>
      <c r="H39" s="60">
        <f t="shared" si="0"/>
        <v>0</v>
      </c>
      <c r="I39" s="60">
        <f t="shared" si="1"/>
        <v>18000</v>
      </c>
      <c r="J39" s="56" t="s">
        <v>200</v>
      </c>
    </row>
    <row r="40" spans="1:10" x14ac:dyDescent="0.25">
      <c r="A40" s="18">
        <v>32</v>
      </c>
      <c r="B40" s="2" t="s">
        <v>605</v>
      </c>
      <c r="C40" s="44" t="s">
        <v>739</v>
      </c>
      <c r="D40" s="17" t="s">
        <v>929</v>
      </c>
      <c r="E40" s="130">
        <v>25000</v>
      </c>
      <c r="F40" s="130">
        <v>0</v>
      </c>
      <c r="G40" s="60">
        <f>VLOOKUP(B40,[1]Hoja15!$B$2:$I$650,8,0)</f>
        <v>0</v>
      </c>
      <c r="H40" s="60">
        <f t="shared" si="0"/>
        <v>0</v>
      </c>
      <c r="I40" s="60">
        <f t="shared" si="1"/>
        <v>25000</v>
      </c>
      <c r="J40" s="56" t="s">
        <v>200</v>
      </c>
    </row>
    <row r="41" spans="1:10" x14ac:dyDescent="0.25">
      <c r="A41" s="18">
        <v>33</v>
      </c>
      <c r="B41" s="2" t="s">
        <v>606</v>
      </c>
      <c r="C41" s="44" t="s">
        <v>739</v>
      </c>
      <c r="D41" s="17" t="s">
        <v>929</v>
      </c>
      <c r="E41" s="130">
        <v>15000</v>
      </c>
      <c r="F41" s="130">
        <v>0</v>
      </c>
      <c r="G41" s="60">
        <f>VLOOKUP(B41,[1]Hoja15!$B$2:$I$650,8,0)</f>
        <v>5819.07</v>
      </c>
      <c r="H41" s="60">
        <f t="shared" si="0"/>
        <v>5819.07</v>
      </c>
      <c r="I41" s="60">
        <f t="shared" si="1"/>
        <v>9180.93</v>
      </c>
      <c r="J41" s="56" t="s">
        <v>200</v>
      </c>
    </row>
    <row r="42" spans="1:10" x14ac:dyDescent="0.25">
      <c r="A42" s="18">
        <v>34</v>
      </c>
      <c r="B42" s="2" t="s">
        <v>468</v>
      </c>
      <c r="C42" s="44" t="s">
        <v>739</v>
      </c>
      <c r="D42" s="17" t="s">
        <v>929</v>
      </c>
      <c r="E42" s="130">
        <v>22000</v>
      </c>
      <c r="F42" s="130">
        <v>0</v>
      </c>
      <c r="G42" s="60">
        <f>VLOOKUP(B42,[1]Hoja15!$B$2:$I$650,8,0)</f>
        <v>5929.3</v>
      </c>
      <c r="H42" s="60">
        <f t="shared" si="0"/>
        <v>5929.3</v>
      </c>
      <c r="I42" s="60">
        <f t="shared" si="1"/>
        <v>16070.7</v>
      </c>
      <c r="J42" s="56" t="s">
        <v>200</v>
      </c>
    </row>
    <row r="43" spans="1:10" x14ac:dyDescent="0.25">
      <c r="A43" s="18">
        <v>35</v>
      </c>
      <c r="B43" s="2" t="s">
        <v>13</v>
      </c>
      <c r="C43" s="44" t="s">
        <v>739</v>
      </c>
      <c r="D43" s="17" t="s">
        <v>929</v>
      </c>
      <c r="E43" s="130">
        <v>40000</v>
      </c>
      <c r="F43" s="130">
        <v>797.25</v>
      </c>
      <c r="G43" s="60">
        <f>VLOOKUP(B43,[1]Hoja15!$B$2:$I$650,8,0)</f>
        <v>15695.54</v>
      </c>
      <c r="H43" s="60">
        <f t="shared" si="0"/>
        <v>16492.79</v>
      </c>
      <c r="I43" s="60">
        <f t="shared" si="1"/>
        <v>23507.21</v>
      </c>
      <c r="J43" s="56" t="s">
        <v>200</v>
      </c>
    </row>
    <row r="44" spans="1:10" x14ac:dyDescent="0.25">
      <c r="A44" s="18">
        <v>36</v>
      </c>
      <c r="B44" s="2" t="s">
        <v>607</v>
      </c>
      <c r="C44" s="44" t="s">
        <v>739</v>
      </c>
      <c r="D44" s="17" t="s">
        <v>929</v>
      </c>
      <c r="E44" s="130">
        <v>25000</v>
      </c>
      <c r="F44" s="130">
        <v>0</v>
      </c>
      <c r="G44" s="60">
        <f>VLOOKUP(B44,[1]Hoja15!$B$2:$I$650,8,0)</f>
        <v>0</v>
      </c>
      <c r="H44" s="60">
        <f t="shared" si="0"/>
        <v>0</v>
      </c>
      <c r="I44" s="60">
        <f t="shared" si="1"/>
        <v>25000</v>
      </c>
      <c r="J44" s="56" t="s">
        <v>201</v>
      </c>
    </row>
    <row r="45" spans="1:10" x14ac:dyDescent="0.25">
      <c r="A45" s="18">
        <v>37</v>
      </c>
      <c r="B45" s="2" t="s">
        <v>608</v>
      </c>
      <c r="C45" s="44" t="s">
        <v>739</v>
      </c>
      <c r="D45" s="17" t="s">
        <v>929</v>
      </c>
      <c r="E45" s="130">
        <v>15000</v>
      </c>
      <c r="F45" s="130">
        <v>0</v>
      </c>
      <c r="G45" s="60">
        <f>VLOOKUP(B45,[1]Hoja15!$B$2:$I$650,8,0)</f>
        <v>0</v>
      </c>
      <c r="H45" s="60">
        <f t="shared" si="0"/>
        <v>0</v>
      </c>
      <c r="I45" s="60">
        <f t="shared" si="1"/>
        <v>15000</v>
      </c>
      <c r="J45" s="56" t="s">
        <v>200</v>
      </c>
    </row>
    <row r="46" spans="1:10" x14ac:dyDescent="0.25">
      <c r="A46" s="18">
        <v>38</v>
      </c>
      <c r="B46" s="2" t="s">
        <v>469</v>
      </c>
      <c r="C46" s="44" t="s">
        <v>739</v>
      </c>
      <c r="D46" s="17" t="s">
        <v>929</v>
      </c>
      <c r="E46" s="130">
        <v>22000</v>
      </c>
      <c r="F46" s="130">
        <v>0</v>
      </c>
      <c r="G46" s="60">
        <f>VLOOKUP(B46,[1]Hoja15!$B$2:$I$650,8,0)</f>
        <v>5687.63</v>
      </c>
      <c r="H46" s="60">
        <f t="shared" si="0"/>
        <v>5687.63</v>
      </c>
      <c r="I46" s="60">
        <f t="shared" si="1"/>
        <v>16312.369999999999</v>
      </c>
      <c r="J46" s="56" t="s">
        <v>200</v>
      </c>
    </row>
    <row r="47" spans="1:10" x14ac:dyDescent="0.25">
      <c r="A47" s="18">
        <v>39</v>
      </c>
      <c r="B47" s="2" t="s">
        <v>609</v>
      </c>
      <c r="C47" s="44" t="s">
        <v>739</v>
      </c>
      <c r="D47" s="17" t="s">
        <v>929</v>
      </c>
      <c r="E47" s="130">
        <v>22000</v>
      </c>
      <c r="F47" s="130">
        <v>0</v>
      </c>
      <c r="G47" s="60">
        <f>VLOOKUP(B47,[1]Hoja15!$B$2:$I$650,8,0)</f>
        <v>9186.0499999999993</v>
      </c>
      <c r="H47" s="60">
        <f t="shared" si="0"/>
        <v>9186.0499999999993</v>
      </c>
      <c r="I47" s="60">
        <f t="shared" si="1"/>
        <v>12813.95</v>
      </c>
      <c r="J47" s="56" t="s">
        <v>200</v>
      </c>
    </row>
    <row r="48" spans="1:10" x14ac:dyDescent="0.25">
      <c r="A48" s="18">
        <v>40</v>
      </c>
      <c r="B48" s="2" t="s">
        <v>470</v>
      </c>
      <c r="C48" s="44" t="s">
        <v>739</v>
      </c>
      <c r="D48" s="17" t="s">
        <v>929</v>
      </c>
      <c r="E48" s="130">
        <v>35000</v>
      </c>
      <c r="F48" s="130">
        <v>47.25</v>
      </c>
      <c r="G48" s="60">
        <f>VLOOKUP(B48,[1]Hoja15!$B$2:$I$650,8,0)</f>
        <v>7936.53</v>
      </c>
      <c r="H48" s="60">
        <f t="shared" si="0"/>
        <v>7983.78</v>
      </c>
      <c r="I48" s="60">
        <f t="shared" si="1"/>
        <v>27016.22</v>
      </c>
      <c r="J48" s="56" t="s">
        <v>200</v>
      </c>
    </row>
    <row r="49" spans="1:10" x14ac:dyDescent="0.25">
      <c r="A49" s="18">
        <v>41</v>
      </c>
      <c r="B49" s="2" t="s">
        <v>610</v>
      </c>
      <c r="C49" s="44" t="s">
        <v>739</v>
      </c>
      <c r="D49" s="17" t="s">
        <v>929</v>
      </c>
      <c r="E49" s="130">
        <v>15000</v>
      </c>
      <c r="F49" s="130">
        <v>0</v>
      </c>
      <c r="G49" s="60">
        <f>VLOOKUP(B49,[1]Hoja15!$B$2:$I$650,8,0)</f>
        <v>0</v>
      </c>
      <c r="H49" s="60">
        <f t="shared" si="0"/>
        <v>0</v>
      </c>
      <c r="I49" s="60">
        <f t="shared" si="1"/>
        <v>15000</v>
      </c>
      <c r="J49" s="56" t="s">
        <v>200</v>
      </c>
    </row>
    <row r="50" spans="1:10" x14ac:dyDescent="0.25">
      <c r="A50" s="18">
        <v>42</v>
      </c>
      <c r="B50" s="2" t="s">
        <v>611</v>
      </c>
      <c r="C50" s="44" t="s">
        <v>739</v>
      </c>
      <c r="D50" s="17" t="s">
        <v>929</v>
      </c>
      <c r="E50" s="130">
        <v>29400</v>
      </c>
      <c r="F50" s="130">
        <v>0</v>
      </c>
      <c r="G50" s="60">
        <f>VLOOKUP(B50,[1]Hoja15!$B$2:$I$650,8,0)</f>
        <v>0</v>
      </c>
      <c r="H50" s="60">
        <f t="shared" si="0"/>
        <v>0</v>
      </c>
      <c r="I50" s="60">
        <f t="shared" si="1"/>
        <v>29400</v>
      </c>
      <c r="J50" s="56" t="s">
        <v>200</v>
      </c>
    </row>
    <row r="51" spans="1:10" x14ac:dyDescent="0.25">
      <c r="A51" s="18">
        <v>43</v>
      </c>
      <c r="B51" s="2" t="s">
        <v>612</v>
      </c>
      <c r="C51" s="44" t="s">
        <v>739</v>
      </c>
      <c r="D51" s="17" t="s">
        <v>929</v>
      </c>
      <c r="E51" s="130">
        <v>18000</v>
      </c>
      <c r="F51" s="130">
        <v>0</v>
      </c>
      <c r="G51" s="60">
        <f>VLOOKUP(B51,[1]Hoja15!$B$2:$I$650,8,0)</f>
        <v>0</v>
      </c>
      <c r="H51" s="60">
        <f t="shared" si="0"/>
        <v>0</v>
      </c>
      <c r="I51" s="60">
        <f t="shared" si="1"/>
        <v>18000</v>
      </c>
      <c r="J51" s="56" t="s">
        <v>200</v>
      </c>
    </row>
    <row r="52" spans="1:10" x14ac:dyDescent="0.25">
      <c r="A52" s="18">
        <v>44</v>
      </c>
      <c r="B52" s="2" t="s">
        <v>613</v>
      </c>
      <c r="C52" s="44" t="s">
        <v>739</v>
      </c>
      <c r="D52" s="17" t="s">
        <v>929</v>
      </c>
      <c r="E52" s="130">
        <v>18000</v>
      </c>
      <c r="F52" s="130">
        <v>0</v>
      </c>
      <c r="G52" s="60">
        <f>VLOOKUP(B52,[1]Hoja15!$B$2:$I$650,8,0)</f>
        <v>0</v>
      </c>
      <c r="H52" s="60">
        <f t="shared" si="0"/>
        <v>0</v>
      </c>
      <c r="I52" s="60">
        <f t="shared" si="1"/>
        <v>18000</v>
      </c>
      <c r="J52" s="56" t="s">
        <v>200</v>
      </c>
    </row>
    <row r="53" spans="1:10" x14ac:dyDescent="0.25">
      <c r="A53" s="18">
        <v>45</v>
      </c>
      <c r="B53" s="2" t="s">
        <v>614</v>
      </c>
      <c r="C53" s="44" t="s">
        <v>739</v>
      </c>
      <c r="D53" s="17" t="s">
        <v>929</v>
      </c>
      <c r="E53" s="130">
        <v>15000</v>
      </c>
      <c r="F53" s="130">
        <v>0</v>
      </c>
      <c r="G53" s="60">
        <f>VLOOKUP(B53,[1]Hoja15!$B$2:$I$650,8,0)</f>
        <v>0</v>
      </c>
      <c r="H53" s="60">
        <f t="shared" si="0"/>
        <v>0</v>
      </c>
      <c r="I53" s="60">
        <f t="shared" si="1"/>
        <v>15000</v>
      </c>
      <c r="J53" s="56" t="s">
        <v>200</v>
      </c>
    </row>
    <row r="54" spans="1:10" x14ac:dyDescent="0.25">
      <c r="A54" s="18">
        <v>46</v>
      </c>
      <c r="B54" s="2" t="s">
        <v>615</v>
      </c>
      <c r="C54" s="44" t="s">
        <v>739</v>
      </c>
      <c r="D54" s="17" t="s">
        <v>929</v>
      </c>
      <c r="E54" s="130">
        <v>15000</v>
      </c>
      <c r="F54" s="130">
        <v>0</v>
      </c>
      <c r="G54" s="60">
        <f>VLOOKUP(B54,[1]Hoja15!$B$2:$I$650,8,0)</f>
        <v>0</v>
      </c>
      <c r="H54" s="60">
        <f t="shared" si="0"/>
        <v>0</v>
      </c>
      <c r="I54" s="60">
        <f t="shared" si="1"/>
        <v>15000</v>
      </c>
      <c r="J54" s="56" t="s">
        <v>200</v>
      </c>
    </row>
    <row r="55" spans="1:10" x14ac:dyDescent="0.25">
      <c r="A55" s="18">
        <v>47</v>
      </c>
      <c r="B55" s="2" t="s">
        <v>616</v>
      </c>
      <c r="C55" s="44" t="s">
        <v>739</v>
      </c>
      <c r="D55" s="17" t="s">
        <v>929</v>
      </c>
      <c r="E55" s="130">
        <v>18000</v>
      </c>
      <c r="F55" s="130">
        <v>0</v>
      </c>
      <c r="G55" s="60">
        <f>VLOOKUP(B55,[1]Hoja15!$B$2:$I$650,8,0)</f>
        <v>0</v>
      </c>
      <c r="H55" s="60">
        <f t="shared" si="0"/>
        <v>0</v>
      </c>
      <c r="I55" s="60">
        <f t="shared" si="1"/>
        <v>18000</v>
      </c>
      <c r="J55" s="56" t="s">
        <v>200</v>
      </c>
    </row>
    <row r="56" spans="1:10" x14ac:dyDescent="0.25">
      <c r="A56" s="18">
        <v>48</v>
      </c>
      <c r="B56" s="2" t="s">
        <v>617</v>
      </c>
      <c r="C56" s="44" t="s">
        <v>739</v>
      </c>
      <c r="D56" s="17" t="s">
        <v>929</v>
      </c>
      <c r="E56" s="130">
        <v>18000</v>
      </c>
      <c r="F56" s="130">
        <v>0</v>
      </c>
      <c r="G56" s="60">
        <f>VLOOKUP(B56,[1]Hoja15!$B$2:$I$650,8,0)</f>
        <v>0</v>
      </c>
      <c r="H56" s="60">
        <f t="shared" si="0"/>
        <v>0</v>
      </c>
      <c r="I56" s="60">
        <f t="shared" si="1"/>
        <v>18000</v>
      </c>
      <c r="J56" s="56" t="s">
        <v>200</v>
      </c>
    </row>
    <row r="57" spans="1:10" x14ac:dyDescent="0.25">
      <c r="A57" s="18">
        <v>49</v>
      </c>
      <c r="B57" s="2" t="s">
        <v>448</v>
      </c>
      <c r="C57" s="44" t="s">
        <v>739</v>
      </c>
      <c r="D57" s="17" t="s">
        <v>929</v>
      </c>
      <c r="E57" s="130">
        <v>30000</v>
      </c>
      <c r="F57" s="130">
        <v>0</v>
      </c>
      <c r="G57" s="60">
        <f>VLOOKUP(B57,[1]Hoja15!$B$2:$I$650,8,0)</f>
        <v>16144.58</v>
      </c>
      <c r="H57" s="60">
        <f t="shared" si="0"/>
        <v>16144.58</v>
      </c>
      <c r="I57" s="60">
        <f t="shared" si="1"/>
        <v>13855.42</v>
      </c>
      <c r="J57" s="56" t="s">
        <v>200</v>
      </c>
    </row>
    <row r="58" spans="1:10" x14ac:dyDescent="0.25">
      <c r="A58" s="18">
        <v>50</v>
      </c>
      <c r="B58" s="2" t="s">
        <v>619</v>
      </c>
      <c r="C58" s="44" t="s">
        <v>739</v>
      </c>
      <c r="D58" s="17" t="s">
        <v>929</v>
      </c>
      <c r="E58" s="130">
        <v>18000</v>
      </c>
      <c r="F58" s="130">
        <v>0</v>
      </c>
      <c r="G58" s="60">
        <f>VLOOKUP(B58,[1]Hoja15!$B$2:$I$650,8,0)</f>
        <v>0</v>
      </c>
      <c r="H58" s="60">
        <f t="shared" si="0"/>
        <v>0</v>
      </c>
      <c r="I58" s="60">
        <f t="shared" si="1"/>
        <v>18000</v>
      </c>
      <c r="J58" s="56" t="s">
        <v>200</v>
      </c>
    </row>
    <row r="59" spans="1:10" x14ac:dyDescent="0.25">
      <c r="A59" s="18">
        <v>51</v>
      </c>
      <c r="B59" s="2" t="s">
        <v>210</v>
      </c>
      <c r="C59" s="44" t="s">
        <v>739</v>
      </c>
      <c r="D59" s="17" t="s">
        <v>929</v>
      </c>
      <c r="E59" s="130">
        <v>18000</v>
      </c>
      <c r="F59" s="130">
        <v>0</v>
      </c>
      <c r="G59" s="60">
        <f>VLOOKUP(B59,[1]Hoja15!$B$2:$I$650,8,0)</f>
        <v>3060</v>
      </c>
      <c r="H59" s="60">
        <f t="shared" si="0"/>
        <v>3060</v>
      </c>
      <c r="I59" s="60">
        <f t="shared" si="1"/>
        <v>14940</v>
      </c>
      <c r="J59" s="56" t="s">
        <v>200</v>
      </c>
    </row>
    <row r="60" spans="1:10" x14ac:dyDescent="0.25">
      <c r="A60" s="18">
        <v>52</v>
      </c>
      <c r="B60" s="2" t="s">
        <v>620</v>
      </c>
      <c r="C60" s="44" t="s">
        <v>739</v>
      </c>
      <c r="D60" s="17" t="s">
        <v>929</v>
      </c>
      <c r="E60" s="130">
        <v>35000</v>
      </c>
      <c r="F60" s="130">
        <v>47.25</v>
      </c>
      <c r="G60" s="60">
        <f>VLOOKUP(B60,[1]Hoja15!$B$2:$I$650,8,0)</f>
        <v>4030.12</v>
      </c>
      <c r="H60" s="60">
        <f t="shared" si="0"/>
        <v>4077.37</v>
      </c>
      <c r="I60" s="60">
        <f t="shared" si="1"/>
        <v>30922.63</v>
      </c>
      <c r="J60" s="56" t="s">
        <v>200</v>
      </c>
    </row>
    <row r="61" spans="1:10" x14ac:dyDescent="0.25">
      <c r="A61" s="18">
        <v>53</v>
      </c>
      <c r="B61" s="2" t="s">
        <v>471</v>
      </c>
      <c r="C61" s="44" t="s">
        <v>739</v>
      </c>
      <c r="D61" s="17" t="s">
        <v>929</v>
      </c>
      <c r="E61" s="130">
        <v>18000</v>
      </c>
      <c r="F61" s="130">
        <v>0</v>
      </c>
      <c r="G61" s="60">
        <f>VLOOKUP(B61,[1]Hoja15!$B$2:$I$650,8,0)</f>
        <v>5336.74</v>
      </c>
      <c r="H61" s="60">
        <f t="shared" si="0"/>
        <v>5336.74</v>
      </c>
      <c r="I61" s="60">
        <f t="shared" si="1"/>
        <v>12663.26</v>
      </c>
      <c r="J61" s="56" t="s">
        <v>200</v>
      </c>
    </row>
    <row r="62" spans="1:10" x14ac:dyDescent="0.25">
      <c r="A62" s="18">
        <v>54</v>
      </c>
      <c r="B62" s="2" t="s">
        <v>621</v>
      </c>
      <c r="C62" s="44" t="s">
        <v>739</v>
      </c>
      <c r="D62" s="17" t="s">
        <v>929</v>
      </c>
      <c r="E62" s="130">
        <v>22000</v>
      </c>
      <c r="F62" s="130">
        <v>0</v>
      </c>
      <c r="G62" s="60">
        <f>VLOOKUP(B62,[1]Hoja15!$B$2:$I$650,8,0)</f>
        <v>0</v>
      </c>
      <c r="H62" s="60">
        <f t="shared" si="0"/>
        <v>0</v>
      </c>
      <c r="I62" s="60">
        <f t="shared" si="1"/>
        <v>22000</v>
      </c>
      <c r="J62" s="56" t="s">
        <v>200</v>
      </c>
    </row>
    <row r="63" spans="1:10" x14ac:dyDescent="0.25">
      <c r="A63" s="18">
        <v>55</v>
      </c>
      <c r="B63" s="2" t="s">
        <v>552</v>
      </c>
      <c r="C63" s="44" t="s">
        <v>739</v>
      </c>
      <c r="D63" s="17" t="s">
        <v>929</v>
      </c>
      <c r="E63" s="130">
        <v>18000</v>
      </c>
      <c r="F63" s="130">
        <v>0</v>
      </c>
      <c r="G63" s="60">
        <f>VLOOKUP(B63,[1]Hoja15!$B$2:$I$650,8,0)</f>
        <v>8472.7999999999993</v>
      </c>
      <c r="H63" s="60">
        <f t="shared" si="0"/>
        <v>8472.7999999999993</v>
      </c>
      <c r="I63" s="60">
        <f t="shared" si="1"/>
        <v>9527.2000000000007</v>
      </c>
      <c r="J63" s="56" t="s">
        <v>200</v>
      </c>
    </row>
    <row r="64" spans="1:10" x14ac:dyDescent="0.25">
      <c r="A64" s="18">
        <v>56</v>
      </c>
      <c r="B64" s="2" t="s">
        <v>622</v>
      </c>
      <c r="C64" s="44" t="s">
        <v>739</v>
      </c>
      <c r="D64" s="17" t="s">
        <v>929</v>
      </c>
      <c r="E64" s="130">
        <v>15000</v>
      </c>
      <c r="F64" s="130">
        <v>0</v>
      </c>
      <c r="G64" s="60">
        <f>VLOOKUP(B64,[1]Hoja15!$B$2:$I$650,8,0)</f>
        <v>0</v>
      </c>
      <c r="H64" s="60">
        <f t="shared" si="0"/>
        <v>0</v>
      </c>
      <c r="I64" s="60">
        <f t="shared" si="1"/>
        <v>15000</v>
      </c>
      <c r="J64" s="56" t="s">
        <v>200</v>
      </c>
    </row>
    <row r="65" spans="1:10" x14ac:dyDescent="0.25">
      <c r="A65" s="18">
        <v>57</v>
      </c>
      <c r="B65" s="2" t="s">
        <v>623</v>
      </c>
      <c r="C65" s="44" t="s">
        <v>739</v>
      </c>
      <c r="D65" s="17" t="s">
        <v>929</v>
      </c>
      <c r="E65" s="130">
        <v>18000</v>
      </c>
      <c r="F65" s="130">
        <v>0</v>
      </c>
      <c r="G65" s="60">
        <f>VLOOKUP(B65,[1]Hoja15!$B$2:$I$650,8,0)</f>
        <v>0</v>
      </c>
      <c r="H65" s="60">
        <f t="shared" si="0"/>
        <v>0</v>
      </c>
      <c r="I65" s="60">
        <f t="shared" si="1"/>
        <v>18000</v>
      </c>
      <c r="J65" s="56" t="s">
        <v>200</v>
      </c>
    </row>
    <row r="66" spans="1:10" x14ac:dyDescent="0.25">
      <c r="A66" s="18">
        <v>58</v>
      </c>
      <c r="B66" s="2" t="s">
        <v>472</v>
      </c>
      <c r="C66" s="44" t="s">
        <v>739</v>
      </c>
      <c r="D66" s="17" t="s">
        <v>929</v>
      </c>
      <c r="E66" s="130">
        <v>25000</v>
      </c>
      <c r="F66" s="130">
        <v>0</v>
      </c>
      <c r="G66" s="60">
        <f>VLOOKUP(B66,[1]Hoja15!$B$2:$I$650,8,0)</f>
        <v>6625.2800000000007</v>
      </c>
      <c r="H66" s="60">
        <f t="shared" si="0"/>
        <v>6625.2800000000007</v>
      </c>
      <c r="I66" s="60">
        <f t="shared" si="1"/>
        <v>18374.72</v>
      </c>
      <c r="J66" s="56" t="s">
        <v>200</v>
      </c>
    </row>
    <row r="67" spans="1:10" x14ac:dyDescent="0.25">
      <c r="A67" s="18">
        <v>59</v>
      </c>
      <c r="B67" s="2" t="s">
        <v>624</v>
      </c>
      <c r="C67" s="44" t="s">
        <v>739</v>
      </c>
      <c r="D67" s="17" t="s">
        <v>929</v>
      </c>
      <c r="E67" s="130">
        <v>22000</v>
      </c>
      <c r="F67" s="130">
        <v>0</v>
      </c>
      <c r="G67" s="60">
        <f>VLOOKUP(B67,[1]Hoja15!$B$2:$I$650,8,0)</f>
        <v>0</v>
      </c>
      <c r="H67" s="60">
        <f t="shared" si="0"/>
        <v>0</v>
      </c>
      <c r="I67" s="60">
        <f t="shared" si="1"/>
        <v>22000</v>
      </c>
      <c r="J67" s="56" t="s">
        <v>200</v>
      </c>
    </row>
    <row r="68" spans="1:10" x14ac:dyDescent="0.25">
      <c r="A68" s="18">
        <v>60</v>
      </c>
      <c r="B68" s="2" t="s">
        <v>211</v>
      </c>
      <c r="C68" s="44" t="s">
        <v>739</v>
      </c>
      <c r="D68" s="17" t="s">
        <v>929</v>
      </c>
      <c r="E68" s="130">
        <v>44500</v>
      </c>
      <c r="F68" s="130">
        <v>1472.25</v>
      </c>
      <c r="G68" s="60">
        <f>VLOOKUP(B68,[1]Hoja15!$B$2:$I$650,8,0)</f>
        <v>5785</v>
      </c>
      <c r="H68" s="60">
        <f t="shared" si="0"/>
        <v>7257.25</v>
      </c>
      <c r="I68" s="60">
        <f t="shared" si="1"/>
        <v>37242.75</v>
      </c>
      <c r="J68" s="56" t="s">
        <v>200</v>
      </c>
    </row>
    <row r="69" spans="1:10" x14ac:dyDescent="0.25">
      <c r="A69" s="18">
        <v>61</v>
      </c>
      <c r="B69" s="2" t="s">
        <v>1033</v>
      </c>
      <c r="C69" s="44" t="s">
        <v>739</v>
      </c>
      <c r="D69" s="17" t="s">
        <v>929</v>
      </c>
      <c r="E69" s="130">
        <v>15000</v>
      </c>
      <c r="F69" s="130">
        <v>0</v>
      </c>
      <c r="G69" s="60">
        <f>VLOOKUP(B69,[1]Hoja15!$B$2:$I$650,8,0)</f>
        <v>0</v>
      </c>
      <c r="H69" s="60">
        <f t="shared" si="0"/>
        <v>0</v>
      </c>
      <c r="I69" s="60">
        <f t="shared" si="1"/>
        <v>15000</v>
      </c>
      <c r="J69" s="56" t="s">
        <v>200</v>
      </c>
    </row>
    <row r="70" spans="1:10" x14ac:dyDescent="0.25">
      <c r="A70" s="18">
        <v>62</v>
      </c>
      <c r="B70" s="2" t="s">
        <v>485</v>
      </c>
      <c r="C70" s="44" t="s">
        <v>739</v>
      </c>
      <c r="D70" s="17" t="s">
        <v>929</v>
      </c>
      <c r="E70" s="130">
        <v>18000</v>
      </c>
      <c r="F70" s="130">
        <v>0</v>
      </c>
      <c r="G70" s="60">
        <f>VLOOKUP(B70,[1]Hoja15!$B$2:$I$650,8,0)</f>
        <v>8820</v>
      </c>
      <c r="H70" s="60">
        <f t="shared" si="0"/>
        <v>8820</v>
      </c>
      <c r="I70" s="60">
        <f t="shared" si="1"/>
        <v>9180</v>
      </c>
      <c r="J70" s="56" t="s">
        <v>201</v>
      </c>
    </row>
    <row r="71" spans="1:10" x14ac:dyDescent="0.25">
      <c r="A71" s="18">
        <v>63</v>
      </c>
      <c r="B71" s="2" t="s">
        <v>473</v>
      </c>
      <c r="C71" s="44" t="s">
        <v>739</v>
      </c>
      <c r="D71" s="17" t="s">
        <v>929</v>
      </c>
      <c r="E71" s="130">
        <v>18000</v>
      </c>
      <c r="F71" s="130">
        <v>0</v>
      </c>
      <c r="G71" s="60">
        <f>VLOOKUP(B71,[1]Hoja15!$B$2:$I$650,8,0)</f>
        <v>4346.24</v>
      </c>
      <c r="H71" s="60">
        <f t="shared" si="0"/>
        <v>4346.24</v>
      </c>
      <c r="I71" s="60">
        <f t="shared" si="1"/>
        <v>13653.76</v>
      </c>
      <c r="J71" s="56" t="s">
        <v>200</v>
      </c>
    </row>
    <row r="72" spans="1:10" x14ac:dyDescent="0.25">
      <c r="A72" s="18">
        <v>64</v>
      </c>
      <c r="B72" s="2" t="s">
        <v>625</v>
      </c>
      <c r="C72" s="44" t="s">
        <v>739</v>
      </c>
      <c r="D72" s="17" t="s">
        <v>929</v>
      </c>
      <c r="E72" s="130">
        <v>18000</v>
      </c>
      <c r="F72" s="130">
        <v>0</v>
      </c>
      <c r="G72" s="60">
        <f>VLOOKUP(B72,[1]Hoja15!$B$2:$I$650,8,0)</f>
        <v>1080</v>
      </c>
      <c r="H72" s="60">
        <f t="shared" si="0"/>
        <v>1080</v>
      </c>
      <c r="I72" s="60">
        <f t="shared" si="1"/>
        <v>16920</v>
      </c>
      <c r="J72" s="56" t="s">
        <v>200</v>
      </c>
    </row>
    <row r="73" spans="1:10" x14ac:dyDescent="0.25">
      <c r="A73" s="18">
        <v>65</v>
      </c>
      <c r="B73" s="2" t="s">
        <v>626</v>
      </c>
      <c r="C73" s="44" t="s">
        <v>739</v>
      </c>
      <c r="D73" s="17" t="s">
        <v>929</v>
      </c>
      <c r="E73" s="130">
        <v>22000</v>
      </c>
      <c r="F73" s="130">
        <v>0</v>
      </c>
      <c r="G73" s="60">
        <f>VLOOKUP(B73,[1]Hoja15!$B$2:$I$650,8,0)</f>
        <v>0</v>
      </c>
      <c r="H73" s="60">
        <f t="shared" si="0"/>
        <v>0</v>
      </c>
      <c r="I73" s="60">
        <f t="shared" si="1"/>
        <v>22000</v>
      </c>
      <c r="J73" s="56" t="s">
        <v>200</v>
      </c>
    </row>
    <row r="74" spans="1:10" x14ac:dyDescent="0.25">
      <c r="A74" s="18">
        <v>66</v>
      </c>
      <c r="B74" s="2" t="s">
        <v>627</v>
      </c>
      <c r="C74" s="44" t="s">
        <v>739</v>
      </c>
      <c r="D74" s="17" t="s">
        <v>929</v>
      </c>
      <c r="E74" s="130">
        <v>18000</v>
      </c>
      <c r="F74" s="130">
        <v>0</v>
      </c>
      <c r="G74" s="60">
        <f>VLOOKUP(B74,[1]Hoja15!$B$2:$I$650,8,0)</f>
        <v>0</v>
      </c>
      <c r="H74" s="60">
        <f t="shared" ref="H74:H137" si="2">+F74+G74</f>
        <v>0</v>
      </c>
      <c r="I74" s="60">
        <f t="shared" ref="I74:I137" si="3">+E74-H74</f>
        <v>18000</v>
      </c>
      <c r="J74" s="56" t="s">
        <v>200</v>
      </c>
    </row>
    <row r="75" spans="1:10" x14ac:dyDescent="0.25">
      <c r="A75" s="18">
        <v>67</v>
      </c>
      <c r="B75" s="2" t="s">
        <v>628</v>
      </c>
      <c r="C75" s="44" t="s">
        <v>739</v>
      </c>
      <c r="D75" s="17" t="s">
        <v>929</v>
      </c>
      <c r="E75" s="130">
        <v>18000</v>
      </c>
      <c r="F75" s="130">
        <v>0</v>
      </c>
      <c r="G75" s="60">
        <f>VLOOKUP(B75,[1]Hoja15!$B$2:$I$650,8,0)</f>
        <v>0</v>
      </c>
      <c r="H75" s="60">
        <f t="shared" si="2"/>
        <v>0</v>
      </c>
      <c r="I75" s="60">
        <f t="shared" si="3"/>
        <v>18000</v>
      </c>
      <c r="J75" s="56" t="s">
        <v>200</v>
      </c>
    </row>
    <row r="76" spans="1:10" x14ac:dyDescent="0.25">
      <c r="A76" s="18">
        <v>68</v>
      </c>
      <c r="B76" s="2" t="s">
        <v>474</v>
      </c>
      <c r="C76" s="44" t="s">
        <v>739</v>
      </c>
      <c r="D76" s="17" t="s">
        <v>929</v>
      </c>
      <c r="E76" s="130">
        <v>22000</v>
      </c>
      <c r="F76" s="130">
        <v>0</v>
      </c>
      <c r="G76" s="60">
        <f>VLOOKUP(B76,[1]Hoja15!$B$2:$I$650,8,0)</f>
        <v>11699.51</v>
      </c>
      <c r="H76" s="60">
        <f t="shared" si="2"/>
        <v>11699.51</v>
      </c>
      <c r="I76" s="60">
        <f t="shared" si="3"/>
        <v>10300.49</v>
      </c>
      <c r="J76" s="56" t="s">
        <v>200</v>
      </c>
    </row>
    <row r="77" spans="1:10" x14ac:dyDescent="0.25">
      <c r="A77" s="18">
        <v>69</v>
      </c>
      <c r="B77" s="2" t="s">
        <v>629</v>
      </c>
      <c r="C77" s="44" t="s">
        <v>739</v>
      </c>
      <c r="D77" s="17" t="s">
        <v>929</v>
      </c>
      <c r="E77" s="130">
        <v>22000</v>
      </c>
      <c r="F77" s="130">
        <v>0</v>
      </c>
      <c r="G77" s="60">
        <f>VLOOKUP(B77,[1]Hoja15!$B$2:$I$650,8,0)</f>
        <v>0</v>
      </c>
      <c r="H77" s="60">
        <f t="shared" si="2"/>
        <v>0</v>
      </c>
      <c r="I77" s="60">
        <f t="shared" si="3"/>
        <v>22000</v>
      </c>
      <c r="J77" s="56" t="s">
        <v>200</v>
      </c>
    </row>
    <row r="78" spans="1:10" x14ac:dyDescent="0.25">
      <c r="A78" s="18">
        <v>70</v>
      </c>
      <c r="B78" s="2" t="s">
        <v>630</v>
      </c>
      <c r="C78" s="44" t="s">
        <v>739</v>
      </c>
      <c r="D78" s="17" t="s">
        <v>929</v>
      </c>
      <c r="E78" s="130">
        <v>22000</v>
      </c>
      <c r="F78" s="130">
        <v>0</v>
      </c>
      <c r="G78" s="60">
        <f>VLOOKUP(B78,[1]Hoja15!$B$2:$I$650,8,0)</f>
        <v>0</v>
      </c>
      <c r="H78" s="60">
        <f t="shared" si="2"/>
        <v>0</v>
      </c>
      <c r="I78" s="60">
        <f t="shared" si="3"/>
        <v>22000</v>
      </c>
      <c r="J78" s="56" t="s">
        <v>200</v>
      </c>
    </row>
    <row r="79" spans="1:10" x14ac:dyDescent="0.25">
      <c r="A79" s="18">
        <v>71</v>
      </c>
      <c r="B79" s="2" t="s">
        <v>631</v>
      </c>
      <c r="C79" s="44" t="s">
        <v>739</v>
      </c>
      <c r="D79" s="17" t="s">
        <v>929</v>
      </c>
      <c r="E79" s="130">
        <v>18000</v>
      </c>
      <c r="F79" s="130">
        <v>0</v>
      </c>
      <c r="G79" s="60">
        <f>VLOOKUP(B79,[1]Hoja15!$B$2:$I$650,8,0)</f>
        <v>0</v>
      </c>
      <c r="H79" s="60">
        <f t="shared" si="2"/>
        <v>0</v>
      </c>
      <c r="I79" s="60">
        <f t="shared" si="3"/>
        <v>18000</v>
      </c>
      <c r="J79" s="56" t="s">
        <v>200</v>
      </c>
    </row>
    <row r="80" spans="1:10" x14ac:dyDescent="0.25">
      <c r="A80" s="18">
        <v>72</v>
      </c>
      <c r="B80" s="2" t="s">
        <v>632</v>
      </c>
      <c r="C80" s="44" t="s">
        <v>739</v>
      </c>
      <c r="D80" s="17" t="s">
        <v>929</v>
      </c>
      <c r="E80" s="130">
        <v>15000</v>
      </c>
      <c r="F80" s="130">
        <v>0</v>
      </c>
      <c r="G80" s="60">
        <f>VLOOKUP(B80,[1]Hoja15!$B$2:$I$650,8,0)</f>
        <v>0</v>
      </c>
      <c r="H80" s="60">
        <f t="shared" si="2"/>
        <v>0</v>
      </c>
      <c r="I80" s="60">
        <f t="shared" si="3"/>
        <v>15000</v>
      </c>
      <c r="J80" s="56" t="s">
        <v>200</v>
      </c>
    </row>
    <row r="81" spans="1:10" x14ac:dyDescent="0.25">
      <c r="A81" s="18">
        <v>73</v>
      </c>
      <c r="B81" s="2" t="s">
        <v>633</v>
      </c>
      <c r="C81" s="44" t="s">
        <v>739</v>
      </c>
      <c r="D81" s="17" t="s">
        <v>929</v>
      </c>
      <c r="E81" s="130">
        <v>15000</v>
      </c>
      <c r="F81" s="130">
        <v>0</v>
      </c>
      <c r="G81" s="60">
        <f>VLOOKUP(B81,[1]Hoja15!$B$2:$I$650,8,0)</f>
        <v>0</v>
      </c>
      <c r="H81" s="60">
        <f t="shared" si="2"/>
        <v>0</v>
      </c>
      <c r="I81" s="60">
        <f t="shared" si="3"/>
        <v>15000</v>
      </c>
      <c r="J81" s="56" t="s">
        <v>200</v>
      </c>
    </row>
    <row r="82" spans="1:10" x14ac:dyDescent="0.25">
      <c r="A82" s="18">
        <v>74</v>
      </c>
      <c r="B82" s="2" t="s">
        <v>212</v>
      </c>
      <c r="C82" s="44" t="s">
        <v>739</v>
      </c>
      <c r="D82" s="17" t="s">
        <v>929</v>
      </c>
      <c r="E82" s="130">
        <v>22000</v>
      </c>
      <c r="F82" s="130">
        <v>0</v>
      </c>
      <c r="G82" s="60">
        <f>VLOOKUP(B82,[1]Hoja15!$B$2:$I$650,8,0)</f>
        <v>1980</v>
      </c>
      <c r="H82" s="60">
        <f t="shared" si="2"/>
        <v>1980</v>
      </c>
      <c r="I82" s="60">
        <f t="shared" si="3"/>
        <v>20020</v>
      </c>
      <c r="J82" s="56" t="s">
        <v>200</v>
      </c>
    </row>
    <row r="83" spans="1:10" x14ac:dyDescent="0.25">
      <c r="A83" s="18">
        <v>75</v>
      </c>
      <c r="B83" s="2" t="s">
        <v>634</v>
      </c>
      <c r="C83" s="44" t="s">
        <v>739</v>
      </c>
      <c r="D83" s="17" t="s">
        <v>929</v>
      </c>
      <c r="E83" s="130">
        <v>15000</v>
      </c>
      <c r="F83" s="130">
        <v>0</v>
      </c>
      <c r="G83" s="60">
        <f>VLOOKUP(B83,[1]Hoja15!$B$2:$I$650,8,0)</f>
        <v>0</v>
      </c>
      <c r="H83" s="60">
        <f t="shared" si="2"/>
        <v>0</v>
      </c>
      <c r="I83" s="60">
        <f t="shared" si="3"/>
        <v>15000</v>
      </c>
      <c r="J83" s="56" t="s">
        <v>200</v>
      </c>
    </row>
    <row r="84" spans="1:10" x14ac:dyDescent="0.25">
      <c r="A84" s="18">
        <v>76</v>
      </c>
      <c r="B84" s="2" t="s">
        <v>376</v>
      </c>
      <c r="C84" s="44" t="s">
        <v>739</v>
      </c>
      <c r="D84" s="17" t="s">
        <v>929</v>
      </c>
      <c r="E84" s="130">
        <v>29400</v>
      </c>
      <c r="F84" s="130">
        <v>0</v>
      </c>
      <c r="G84" s="60">
        <f>VLOOKUP(B84,[1]Hoja15!$B$2:$I$650,8,0)</f>
        <v>3740.01</v>
      </c>
      <c r="H84" s="60">
        <f t="shared" si="2"/>
        <v>3740.01</v>
      </c>
      <c r="I84" s="60">
        <f t="shared" si="3"/>
        <v>25659.989999999998</v>
      </c>
      <c r="J84" s="56" t="s">
        <v>201</v>
      </c>
    </row>
    <row r="85" spans="1:10" x14ac:dyDescent="0.25">
      <c r="A85" s="18">
        <v>77</v>
      </c>
      <c r="B85" s="2" t="s">
        <v>635</v>
      </c>
      <c r="C85" s="44" t="s">
        <v>739</v>
      </c>
      <c r="D85" s="17" t="s">
        <v>929</v>
      </c>
      <c r="E85" s="130">
        <v>22000</v>
      </c>
      <c r="F85" s="130">
        <v>0</v>
      </c>
      <c r="G85" s="60">
        <f>VLOOKUP(B85,[1]Hoja15!$B$2:$I$650,8,0)</f>
        <v>0</v>
      </c>
      <c r="H85" s="60">
        <f t="shared" si="2"/>
        <v>0</v>
      </c>
      <c r="I85" s="60">
        <f t="shared" si="3"/>
        <v>22000</v>
      </c>
      <c r="J85" s="56" t="s">
        <v>200</v>
      </c>
    </row>
    <row r="86" spans="1:10" x14ac:dyDescent="0.25">
      <c r="A86" s="18">
        <v>78</v>
      </c>
      <c r="B86" s="2" t="s">
        <v>475</v>
      </c>
      <c r="C86" s="44" t="s">
        <v>739</v>
      </c>
      <c r="D86" s="17" t="s">
        <v>929</v>
      </c>
      <c r="E86" s="130">
        <v>22000</v>
      </c>
      <c r="F86" s="130">
        <v>0</v>
      </c>
      <c r="G86" s="60">
        <f>VLOOKUP(B86,[1]Hoja15!$B$2:$I$650,8,0)</f>
        <v>5049.42</v>
      </c>
      <c r="H86" s="60">
        <f t="shared" si="2"/>
        <v>5049.42</v>
      </c>
      <c r="I86" s="60">
        <f t="shared" si="3"/>
        <v>16950.580000000002</v>
      </c>
      <c r="J86" s="56" t="s">
        <v>200</v>
      </c>
    </row>
    <row r="87" spans="1:10" x14ac:dyDescent="0.25">
      <c r="A87" s="18">
        <v>79</v>
      </c>
      <c r="B87" s="2" t="s">
        <v>636</v>
      </c>
      <c r="C87" s="44" t="s">
        <v>739</v>
      </c>
      <c r="D87" s="17" t="s">
        <v>929</v>
      </c>
      <c r="E87" s="130">
        <v>15000</v>
      </c>
      <c r="F87" s="130">
        <v>0</v>
      </c>
      <c r="G87" s="60">
        <f>VLOOKUP(B87,[1]Hoja15!$B$2:$I$650,8,0)</f>
        <v>0</v>
      </c>
      <c r="H87" s="60">
        <f t="shared" si="2"/>
        <v>0</v>
      </c>
      <c r="I87" s="60">
        <f t="shared" si="3"/>
        <v>15000</v>
      </c>
      <c r="J87" s="56" t="s">
        <v>200</v>
      </c>
    </row>
    <row r="88" spans="1:10" x14ac:dyDescent="0.25">
      <c r="A88" s="18">
        <v>80</v>
      </c>
      <c r="B88" s="2" t="s">
        <v>637</v>
      </c>
      <c r="C88" s="44" t="s">
        <v>739</v>
      </c>
      <c r="D88" s="17" t="s">
        <v>929</v>
      </c>
      <c r="E88" s="130">
        <v>30000</v>
      </c>
      <c r="F88" s="130">
        <v>0</v>
      </c>
      <c r="G88" s="60">
        <f>VLOOKUP(B88,[1]Hoja15!$B$2:$I$650,8,0)</f>
        <v>7227.1100000000006</v>
      </c>
      <c r="H88" s="60">
        <f t="shared" si="2"/>
        <v>7227.1100000000006</v>
      </c>
      <c r="I88" s="60">
        <f t="shared" si="3"/>
        <v>22772.89</v>
      </c>
      <c r="J88" s="56" t="s">
        <v>200</v>
      </c>
    </row>
    <row r="89" spans="1:10" x14ac:dyDescent="0.25">
      <c r="A89" s="18">
        <v>81</v>
      </c>
      <c r="B89" s="2" t="s">
        <v>638</v>
      </c>
      <c r="C89" s="44" t="s">
        <v>739</v>
      </c>
      <c r="D89" s="17" t="s">
        <v>929</v>
      </c>
      <c r="E89" s="130">
        <v>15000</v>
      </c>
      <c r="F89" s="130">
        <v>0</v>
      </c>
      <c r="G89" s="60">
        <f>VLOOKUP(B89,[1]Hoja15!$B$2:$I$650,8,0)</f>
        <v>0</v>
      </c>
      <c r="H89" s="60">
        <f t="shared" si="2"/>
        <v>0</v>
      </c>
      <c r="I89" s="60">
        <f t="shared" si="3"/>
        <v>15000</v>
      </c>
      <c r="J89" s="56" t="s">
        <v>200</v>
      </c>
    </row>
    <row r="90" spans="1:10" x14ac:dyDescent="0.25">
      <c r="A90" s="18">
        <v>82</v>
      </c>
      <c r="B90" s="2" t="s">
        <v>639</v>
      </c>
      <c r="C90" s="44" t="s">
        <v>739</v>
      </c>
      <c r="D90" s="17" t="s">
        <v>929</v>
      </c>
      <c r="E90" s="130">
        <v>30000</v>
      </c>
      <c r="F90" s="130">
        <v>0</v>
      </c>
      <c r="G90" s="60">
        <f>VLOOKUP(B90,[1]Hoja15!$B$2:$I$650,8,0)</f>
        <v>0</v>
      </c>
      <c r="H90" s="60">
        <f t="shared" si="2"/>
        <v>0</v>
      </c>
      <c r="I90" s="60">
        <f t="shared" si="3"/>
        <v>30000</v>
      </c>
      <c r="J90" s="56" t="s">
        <v>200</v>
      </c>
    </row>
    <row r="91" spans="1:10" x14ac:dyDescent="0.25">
      <c r="A91" s="18">
        <v>83</v>
      </c>
      <c r="B91" s="2" t="s">
        <v>697</v>
      </c>
      <c r="C91" s="44" t="s">
        <v>739</v>
      </c>
      <c r="D91" s="17" t="s">
        <v>929</v>
      </c>
      <c r="E91" s="130">
        <v>15000</v>
      </c>
      <c r="F91" s="130">
        <v>0</v>
      </c>
      <c r="G91" s="60">
        <f>VLOOKUP(B91,[1]Hoja15!$B$2:$I$650,8,0)</f>
        <v>4959.3500000000004</v>
      </c>
      <c r="H91" s="60">
        <f t="shared" si="2"/>
        <v>4959.3500000000004</v>
      </c>
      <c r="I91" s="60">
        <f t="shared" si="3"/>
        <v>10040.65</v>
      </c>
      <c r="J91" s="56" t="s">
        <v>201</v>
      </c>
    </row>
    <row r="92" spans="1:10" x14ac:dyDescent="0.25">
      <c r="A92" s="18">
        <v>84</v>
      </c>
      <c r="B92" s="2" t="s">
        <v>903</v>
      </c>
      <c r="C92" s="44" t="s">
        <v>739</v>
      </c>
      <c r="D92" s="17" t="s">
        <v>929</v>
      </c>
      <c r="E92" s="130">
        <v>80000</v>
      </c>
      <c r="F92" s="130">
        <v>8582.8700000000008</v>
      </c>
      <c r="G92" s="60">
        <f>VLOOKUP(B92,[1]Hoja15!$B$2:$I$650,8,0)</f>
        <v>16452.22</v>
      </c>
      <c r="H92" s="60">
        <f t="shared" si="2"/>
        <v>25035.090000000004</v>
      </c>
      <c r="I92" s="60">
        <f t="shared" si="3"/>
        <v>54964.909999999996</v>
      </c>
      <c r="J92" s="56" t="s">
        <v>200</v>
      </c>
    </row>
    <row r="93" spans="1:10" x14ac:dyDescent="0.25">
      <c r="A93" s="18">
        <v>85</v>
      </c>
      <c r="B93" s="2" t="s">
        <v>904</v>
      </c>
      <c r="C93" s="44" t="s">
        <v>739</v>
      </c>
      <c r="D93" s="17" t="s">
        <v>929</v>
      </c>
      <c r="E93" s="130">
        <v>22000</v>
      </c>
      <c r="F93" s="130">
        <v>0</v>
      </c>
      <c r="G93" s="60">
        <f>VLOOKUP(B93,[1]Hoja15!$B$2:$I$650,8,0)</f>
        <v>1100</v>
      </c>
      <c r="H93" s="60">
        <f t="shared" si="2"/>
        <v>1100</v>
      </c>
      <c r="I93" s="60">
        <f t="shared" si="3"/>
        <v>20900</v>
      </c>
      <c r="J93" s="56" t="s">
        <v>200</v>
      </c>
    </row>
    <row r="94" spans="1:10" x14ac:dyDescent="0.25">
      <c r="A94" s="18">
        <v>86</v>
      </c>
      <c r="B94" s="2" t="s">
        <v>905</v>
      </c>
      <c r="C94" s="44" t="s">
        <v>739</v>
      </c>
      <c r="D94" s="17" t="s">
        <v>929</v>
      </c>
      <c r="E94" s="130">
        <v>80000</v>
      </c>
      <c r="F94" s="130">
        <v>8582.8700000000008</v>
      </c>
      <c r="G94" s="60">
        <f>VLOOKUP(B94,[1]Hoja15!$B$2:$I$650,8,0)</f>
        <v>0</v>
      </c>
      <c r="H94" s="60">
        <f t="shared" si="2"/>
        <v>8582.8700000000008</v>
      </c>
      <c r="I94" s="60">
        <f t="shared" si="3"/>
        <v>71417.13</v>
      </c>
      <c r="J94" s="56" t="s">
        <v>200</v>
      </c>
    </row>
    <row r="95" spans="1:10" x14ac:dyDescent="0.25">
      <c r="A95" s="18">
        <v>87</v>
      </c>
      <c r="B95" s="2" t="s">
        <v>906</v>
      </c>
      <c r="C95" s="44" t="s">
        <v>739</v>
      </c>
      <c r="D95" s="17" t="s">
        <v>929</v>
      </c>
      <c r="E95" s="130">
        <v>35000</v>
      </c>
      <c r="F95" s="130">
        <v>47.25</v>
      </c>
      <c r="G95" s="60">
        <f>VLOOKUP(B95,[1]Hoja15!$B$2:$I$650,8,0)</f>
        <v>0</v>
      </c>
      <c r="H95" s="60">
        <f t="shared" si="2"/>
        <v>47.25</v>
      </c>
      <c r="I95" s="60">
        <f t="shared" si="3"/>
        <v>34952.75</v>
      </c>
      <c r="J95" s="56" t="s">
        <v>200</v>
      </c>
    </row>
    <row r="96" spans="1:10" x14ac:dyDescent="0.25">
      <c r="A96" s="18">
        <v>88</v>
      </c>
      <c r="B96" s="2" t="s">
        <v>907</v>
      </c>
      <c r="C96" s="44" t="s">
        <v>739</v>
      </c>
      <c r="D96" s="17" t="s">
        <v>929</v>
      </c>
      <c r="E96" s="130">
        <v>25000</v>
      </c>
      <c r="F96" s="130">
        <v>0</v>
      </c>
      <c r="G96" s="60">
        <f>VLOOKUP(B96,[1]Hoja15!$B$2:$I$650,8,0)</f>
        <v>0</v>
      </c>
      <c r="H96" s="60">
        <f t="shared" si="2"/>
        <v>0</v>
      </c>
      <c r="I96" s="60">
        <f t="shared" si="3"/>
        <v>25000</v>
      </c>
      <c r="J96" s="56" t="s">
        <v>200</v>
      </c>
    </row>
    <row r="97" spans="1:10" x14ac:dyDescent="0.25">
      <c r="A97" s="18">
        <v>89</v>
      </c>
      <c r="B97" s="2" t="s">
        <v>908</v>
      </c>
      <c r="C97" s="44" t="s">
        <v>739</v>
      </c>
      <c r="D97" s="17" t="s">
        <v>929</v>
      </c>
      <c r="E97" s="130">
        <v>50000</v>
      </c>
      <c r="F97" s="130">
        <v>2297.25</v>
      </c>
      <c r="G97" s="60">
        <f>VLOOKUP(B97,[1]Hoja15!$B$2:$I$650,8,0)</f>
        <v>0</v>
      </c>
      <c r="H97" s="60">
        <f t="shared" si="2"/>
        <v>2297.25</v>
      </c>
      <c r="I97" s="60">
        <f t="shared" si="3"/>
        <v>47702.75</v>
      </c>
      <c r="J97" s="56" t="s">
        <v>201</v>
      </c>
    </row>
    <row r="98" spans="1:10" x14ac:dyDescent="0.25">
      <c r="A98" s="18">
        <v>90</v>
      </c>
      <c r="B98" s="2" t="s">
        <v>909</v>
      </c>
      <c r="C98" s="44" t="s">
        <v>739</v>
      </c>
      <c r="D98" s="17" t="s">
        <v>929</v>
      </c>
      <c r="E98" s="130">
        <v>40000</v>
      </c>
      <c r="F98" s="130">
        <v>797.25</v>
      </c>
      <c r="G98" s="60">
        <f>VLOOKUP(B98,[1]Hoja15!$B$2:$I$650,8,0)</f>
        <v>0</v>
      </c>
      <c r="H98" s="60">
        <f t="shared" si="2"/>
        <v>797.25</v>
      </c>
      <c r="I98" s="60">
        <f t="shared" si="3"/>
        <v>39202.75</v>
      </c>
      <c r="J98" s="56" t="s">
        <v>200</v>
      </c>
    </row>
    <row r="99" spans="1:10" x14ac:dyDescent="0.25">
      <c r="A99" s="18">
        <v>91</v>
      </c>
      <c r="B99" s="2" t="s">
        <v>910</v>
      </c>
      <c r="C99" s="44" t="s">
        <v>739</v>
      </c>
      <c r="D99" s="17" t="s">
        <v>929</v>
      </c>
      <c r="E99" s="130">
        <v>22000</v>
      </c>
      <c r="F99" s="130">
        <v>0</v>
      </c>
      <c r="G99" s="60">
        <f>VLOOKUP(B99,[1]Hoja15!$B$2:$I$650,8,0)</f>
        <v>0</v>
      </c>
      <c r="H99" s="60">
        <f t="shared" si="2"/>
        <v>0</v>
      </c>
      <c r="I99" s="60">
        <f t="shared" si="3"/>
        <v>22000</v>
      </c>
      <c r="J99" s="56" t="s">
        <v>200</v>
      </c>
    </row>
    <row r="100" spans="1:10" x14ac:dyDescent="0.25">
      <c r="A100" s="18">
        <v>92</v>
      </c>
      <c r="B100" s="2" t="s">
        <v>911</v>
      </c>
      <c r="C100" s="44" t="s">
        <v>739</v>
      </c>
      <c r="D100" s="17" t="s">
        <v>929</v>
      </c>
      <c r="E100" s="130">
        <v>35000</v>
      </c>
      <c r="F100" s="130">
        <v>47.25</v>
      </c>
      <c r="G100" s="60">
        <f>VLOOKUP(B100,[1]Hoja15!$B$2:$I$650,8,0)</f>
        <v>0</v>
      </c>
      <c r="H100" s="60">
        <f t="shared" si="2"/>
        <v>47.25</v>
      </c>
      <c r="I100" s="60">
        <f t="shared" si="3"/>
        <v>34952.75</v>
      </c>
      <c r="J100" s="56" t="s">
        <v>200</v>
      </c>
    </row>
    <row r="101" spans="1:10" x14ac:dyDescent="0.25">
      <c r="A101" s="18">
        <v>93</v>
      </c>
      <c r="B101" s="2" t="s">
        <v>912</v>
      </c>
      <c r="C101" s="44" t="s">
        <v>739</v>
      </c>
      <c r="D101" s="17" t="s">
        <v>929</v>
      </c>
      <c r="E101" s="130">
        <v>25000</v>
      </c>
      <c r="F101" s="130">
        <v>0</v>
      </c>
      <c r="G101" s="60">
        <f>VLOOKUP(B101,[1]Hoja15!$B$2:$I$650,8,0)</f>
        <v>0</v>
      </c>
      <c r="H101" s="60">
        <f t="shared" si="2"/>
        <v>0</v>
      </c>
      <c r="I101" s="60">
        <f t="shared" si="3"/>
        <v>25000</v>
      </c>
      <c r="J101" s="56" t="s">
        <v>200</v>
      </c>
    </row>
    <row r="102" spans="1:10" x14ac:dyDescent="0.25">
      <c r="A102" s="18">
        <v>94</v>
      </c>
      <c r="B102" s="2" t="s">
        <v>913</v>
      </c>
      <c r="C102" s="44" t="s">
        <v>739</v>
      </c>
      <c r="D102" s="17" t="s">
        <v>929</v>
      </c>
      <c r="E102" s="130">
        <v>35000</v>
      </c>
      <c r="F102" s="130">
        <v>47.25</v>
      </c>
      <c r="G102" s="60">
        <f>VLOOKUP(B102,[1]Hoja15!$B$2:$I$650,8,0)</f>
        <v>0</v>
      </c>
      <c r="H102" s="60">
        <f t="shared" si="2"/>
        <v>47.25</v>
      </c>
      <c r="I102" s="60">
        <f t="shared" si="3"/>
        <v>34952.75</v>
      </c>
      <c r="J102" s="56" t="s">
        <v>200</v>
      </c>
    </row>
    <row r="103" spans="1:10" x14ac:dyDescent="0.25">
      <c r="A103" s="18">
        <v>95</v>
      </c>
      <c r="B103" s="2" t="s">
        <v>967</v>
      </c>
      <c r="C103" s="44" t="s">
        <v>739</v>
      </c>
      <c r="D103" s="17" t="s">
        <v>929</v>
      </c>
      <c r="E103" s="130">
        <v>45000</v>
      </c>
      <c r="F103" s="130">
        <v>0</v>
      </c>
      <c r="G103" s="60">
        <f>VLOOKUP(B103,[1]Hoja15!$B$2:$I$650,8,0)</f>
        <v>6068.4</v>
      </c>
      <c r="H103" s="60">
        <f t="shared" si="2"/>
        <v>6068.4</v>
      </c>
      <c r="I103" s="60">
        <f t="shared" si="3"/>
        <v>38931.599999999999</v>
      </c>
      <c r="J103" s="56" t="s">
        <v>200</v>
      </c>
    </row>
    <row r="104" spans="1:10" x14ac:dyDescent="0.25">
      <c r="A104" s="18">
        <v>96</v>
      </c>
      <c r="B104" s="2" t="s">
        <v>914</v>
      </c>
      <c r="C104" s="44" t="s">
        <v>739</v>
      </c>
      <c r="D104" s="17" t="s">
        <v>929</v>
      </c>
      <c r="E104" s="130">
        <v>25000</v>
      </c>
      <c r="F104" s="130">
        <v>0</v>
      </c>
      <c r="G104" s="60">
        <f>VLOOKUP(B104,[1]Hoja15!$B$2:$I$650,8,0)</f>
        <v>0</v>
      </c>
      <c r="H104" s="60">
        <f t="shared" si="2"/>
        <v>0</v>
      </c>
      <c r="I104" s="60">
        <f t="shared" si="3"/>
        <v>25000</v>
      </c>
      <c r="J104" s="56" t="s">
        <v>200</v>
      </c>
    </row>
    <row r="105" spans="1:10" x14ac:dyDescent="0.25">
      <c r="A105" s="18">
        <v>97</v>
      </c>
      <c r="B105" s="44" t="s">
        <v>933</v>
      </c>
      <c r="C105" s="44" t="s">
        <v>739</v>
      </c>
      <c r="D105" s="17" t="s">
        <v>929</v>
      </c>
      <c r="E105" s="130">
        <v>22000</v>
      </c>
      <c r="F105" s="130">
        <v>0</v>
      </c>
      <c r="G105" s="60">
        <f>VLOOKUP(B105,[1]Hoja15!$B$2:$I$650,8,0)</f>
        <v>0</v>
      </c>
      <c r="H105" s="60">
        <f t="shared" si="2"/>
        <v>0</v>
      </c>
      <c r="I105" s="60">
        <f t="shared" si="3"/>
        <v>22000</v>
      </c>
      <c r="J105" s="56" t="s">
        <v>200</v>
      </c>
    </row>
    <row r="106" spans="1:10" x14ac:dyDescent="0.25">
      <c r="A106" s="18">
        <v>98</v>
      </c>
      <c r="B106" s="44" t="s">
        <v>934</v>
      </c>
      <c r="C106" s="44" t="s">
        <v>739</v>
      </c>
      <c r="D106" s="17" t="s">
        <v>929</v>
      </c>
      <c r="E106" s="130">
        <v>25000</v>
      </c>
      <c r="F106" s="130">
        <v>0</v>
      </c>
      <c r="G106" s="60">
        <f>VLOOKUP(B106,[1]Hoja15!$B$2:$I$650,8,0)</f>
        <v>0</v>
      </c>
      <c r="H106" s="60">
        <f t="shared" si="2"/>
        <v>0</v>
      </c>
      <c r="I106" s="60">
        <f t="shared" si="3"/>
        <v>25000</v>
      </c>
      <c r="J106" s="56" t="s">
        <v>201</v>
      </c>
    </row>
    <row r="107" spans="1:10" x14ac:dyDescent="0.25">
      <c r="A107" s="18">
        <v>99</v>
      </c>
      <c r="B107" s="44" t="s">
        <v>935</v>
      </c>
      <c r="C107" s="44" t="s">
        <v>739</v>
      </c>
      <c r="D107" s="17" t="s">
        <v>929</v>
      </c>
      <c r="E107" s="130">
        <v>25000</v>
      </c>
      <c r="F107" s="130">
        <v>0</v>
      </c>
      <c r="G107" s="60">
        <f>VLOOKUP(B107,[1]Hoja15!$B$2:$I$650,8,0)</f>
        <v>0</v>
      </c>
      <c r="H107" s="60">
        <f t="shared" si="2"/>
        <v>0</v>
      </c>
      <c r="I107" s="60">
        <f t="shared" si="3"/>
        <v>25000</v>
      </c>
      <c r="J107" s="56" t="s">
        <v>200</v>
      </c>
    </row>
    <row r="108" spans="1:10" x14ac:dyDescent="0.25">
      <c r="A108" s="18">
        <v>100</v>
      </c>
      <c r="B108" s="44" t="s">
        <v>936</v>
      </c>
      <c r="C108" s="44" t="s">
        <v>739</v>
      </c>
      <c r="D108" s="17" t="s">
        <v>929</v>
      </c>
      <c r="E108" s="130">
        <v>60000</v>
      </c>
      <c r="F108" s="130">
        <v>4195.88</v>
      </c>
      <c r="G108" s="60">
        <f>VLOOKUP(B108,[1]Hoja15!$B$2:$I$650,8,0)</f>
        <v>18793.43</v>
      </c>
      <c r="H108" s="60">
        <f t="shared" si="2"/>
        <v>22989.31</v>
      </c>
      <c r="I108" s="60">
        <f t="shared" si="3"/>
        <v>37010.69</v>
      </c>
      <c r="J108" s="56" t="s">
        <v>200</v>
      </c>
    </row>
    <row r="109" spans="1:10" x14ac:dyDescent="0.25">
      <c r="A109" s="18">
        <v>101</v>
      </c>
      <c r="B109" s="44" t="s">
        <v>937</v>
      </c>
      <c r="C109" s="44" t="s">
        <v>739</v>
      </c>
      <c r="D109" s="17" t="s">
        <v>929</v>
      </c>
      <c r="E109" s="130">
        <v>15000</v>
      </c>
      <c r="F109" s="130">
        <v>0</v>
      </c>
      <c r="G109" s="60">
        <f>VLOOKUP(B109,[1]Hoja15!$B$2:$I$650,8,0)</f>
        <v>0</v>
      </c>
      <c r="H109" s="60">
        <f t="shared" si="2"/>
        <v>0</v>
      </c>
      <c r="I109" s="60">
        <f t="shared" si="3"/>
        <v>15000</v>
      </c>
      <c r="J109" s="11" t="s">
        <v>201</v>
      </c>
    </row>
    <row r="110" spans="1:10" x14ac:dyDescent="0.25">
      <c r="A110" s="18">
        <v>102</v>
      </c>
      <c r="B110" s="44" t="s">
        <v>938</v>
      </c>
      <c r="C110" s="44" t="s">
        <v>739</v>
      </c>
      <c r="D110" s="17" t="s">
        <v>929</v>
      </c>
      <c r="E110" s="130">
        <v>75000</v>
      </c>
      <c r="F110" s="130">
        <v>7332.87</v>
      </c>
      <c r="G110" s="60">
        <f>VLOOKUP(B110,[1]Hoja15!$B$2:$I$650,8,0)</f>
        <v>0</v>
      </c>
      <c r="H110" s="60">
        <f t="shared" si="2"/>
        <v>7332.87</v>
      </c>
      <c r="I110" s="60">
        <f t="shared" si="3"/>
        <v>67667.13</v>
      </c>
      <c r="J110" s="11" t="s">
        <v>200</v>
      </c>
    </row>
    <row r="111" spans="1:10" x14ac:dyDescent="0.25">
      <c r="A111" s="18">
        <v>103</v>
      </c>
      <c r="B111" s="2" t="s">
        <v>962</v>
      </c>
      <c r="C111" s="44" t="s">
        <v>739</v>
      </c>
      <c r="D111" s="2" t="s">
        <v>929</v>
      </c>
      <c r="E111" s="130">
        <v>22000</v>
      </c>
      <c r="F111" s="130">
        <v>0</v>
      </c>
      <c r="G111" s="60">
        <f>VLOOKUP(B111,[1]Hoja15!$B$2:$I$650,8,0)</f>
        <v>0</v>
      </c>
      <c r="H111" s="60">
        <f t="shared" si="2"/>
        <v>0</v>
      </c>
      <c r="I111" s="60">
        <f t="shared" si="3"/>
        <v>22000</v>
      </c>
      <c r="J111" s="57" t="s">
        <v>200</v>
      </c>
    </row>
    <row r="112" spans="1:10" x14ac:dyDescent="0.25">
      <c r="A112" s="18">
        <v>104</v>
      </c>
      <c r="B112" s="2" t="s">
        <v>965</v>
      </c>
      <c r="C112" s="44" t="s">
        <v>739</v>
      </c>
      <c r="D112" s="2" t="s">
        <v>929</v>
      </c>
      <c r="E112" s="130">
        <v>18000</v>
      </c>
      <c r="F112" s="130">
        <v>0</v>
      </c>
      <c r="G112" s="60">
        <f>VLOOKUP(B112,[1]Hoja15!$B$2:$I$650,8,0)</f>
        <v>7679.49</v>
      </c>
      <c r="H112" s="60">
        <f t="shared" si="2"/>
        <v>7679.49</v>
      </c>
      <c r="I112" s="60">
        <f t="shared" si="3"/>
        <v>10320.51</v>
      </c>
      <c r="J112" s="57" t="s">
        <v>200</v>
      </c>
    </row>
    <row r="113" spans="1:10" x14ac:dyDescent="0.25">
      <c r="A113" s="18">
        <v>105</v>
      </c>
      <c r="B113" s="2" t="s">
        <v>1123</v>
      </c>
      <c r="C113" s="44" t="s">
        <v>739</v>
      </c>
      <c r="D113" s="2" t="s">
        <v>929</v>
      </c>
      <c r="E113" s="130">
        <v>25000</v>
      </c>
      <c r="F113" s="130">
        <v>0</v>
      </c>
      <c r="G113" s="60">
        <f>VLOOKUP(B113,[1]Hoja15!$B$2:$I$650,8,0)</f>
        <v>0</v>
      </c>
      <c r="H113" s="60">
        <f t="shared" si="2"/>
        <v>0</v>
      </c>
      <c r="I113" s="60">
        <f t="shared" si="3"/>
        <v>25000</v>
      </c>
      <c r="J113" s="57" t="s">
        <v>200</v>
      </c>
    </row>
    <row r="114" spans="1:10" x14ac:dyDescent="0.25">
      <c r="A114" s="18">
        <v>106</v>
      </c>
      <c r="B114" s="2" t="s">
        <v>1105</v>
      </c>
      <c r="C114" s="44" t="s">
        <v>739</v>
      </c>
      <c r="D114" s="2" t="s">
        <v>929</v>
      </c>
      <c r="E114" s="130">
        <v>20900</v>
      </c>
      <c r="F114" s="130">
        <v>0</v>
      </c>
      <c r="G114" s="60">
        <f>VLOOKUP(B114,[1]Hoja15!$B$2:$I$650,8,0)</f>
        <v>0</v>
      </c>
      <c r="H114" s="60">
        <f t="shared" si="2"/>
        <v>0</v>
      </c>
      <c r="I114" s="60">
        <f t="shared" si="3"/>
        <v>20900</v>
      </c>
      <c r="J114" s="57" t="s">
        <v>200</v>
      </c>
    </row>
    <row r="115" spans="1:10" x14ac:dyDescent="0.25">
      <c r="A115" s="18">
        <v>107</v>
      </c>
      <c r="B115" s="44" t="s">
        <v>987</v>
      </c>
      <c r="C115" s="44" t="s">
        <v>739</v>
      </c>
      <c r="D115" s="2" t="s">
        <v>929</v>
      </c>
      <c r="E115" s="130">
        <v>24000</v>
      </c>
      <c r="F115" s="130">
        <v>0</v>
      </c>
      <c r="G115" s="60">
        <f>VLOOKUP(B115,[1]Hoja15!$B$2:$I$650,8,0)</f>
        <v>0</v>
      </c>
      <c r="H115" s="60">
        <f t="shared" si="2"/>
        <v>0</v>
      </c>
      <c r="I115" s="60">
        <f t="shared" si="3"/>
        <v>24000</v>
      </c>
      <c r="J115" s="11" t="s">
        <v>200</v>
      </c>
    </row>
    <row r="116" spans="1:10" x14ac:dyDescent="0.25">
      <c r="A116" s="18">
        <v>108</v>
      </c>
      <c r="B116" s="44" t="s">
        <v>988</v>
      </c>
      <c r="C116" s="44" t="s">
        <v>739</v>
      </c>
      <c r="D116" s="2" t="s">
        <v>929</v>
      </c>
      <c r="E116" s="130">
        <v>25000</v>
      </c>
      <c r="F116" s="130">
        <v>0</v>
      </c>
      <c r="G116" s="60">
        <f>VLOOKUP(B116,[1]Hoja15!$B$2:$I$650,8,0)</f>
        <v>0</v>
      </c>
      <c r="H116" s="60">
        <f t="shared" si="2"/>
        <v>0</v>
      </c>
      <c r="I116" s="60">
        <f t="shared" si="3"/>
        <v>25000</v>
      </c>
      <c r="J116" s="11" t="s">
        <v>200</v>
      </c>
    </row>
    <row r="117" spans="1:10" x14ac:dyDescent="0.25">
      <c r="A117" s="18">
        <v>109</v>
      </c>
      <c r="B117" s="44" t="s">
        <v>989</v>
      </c>
      <c r="C117" s="44" t="s">
        <v>739</v>
      </c>
      <c r="D117" s="2" t="s">
        <v>929</v>
      </c>
      <c r="E117" s="130">
        <v>18000</v>
      </c>
      <c r="F117" s="130">
        <v>0</v>
      </c>
      <c r="G117" s="60">
        <f>VLOOKUP(B117,[1]Hoja15!$B$2:$I$650,8,0)</f>
        <v>0</v>
      </c>
      <c r="H117" s="60">
        <f t="shared" si="2"/>
        <v>0</v>
      </c>
      <c r="I117" s="60">
        <f t="shared" si="3"/>
        <v>18000</v>
      </c>
      <c r="J117" s="11" t="s">
        <v>200</v>
      </c>
    </row>
    <row r="118" spans="1:10" x14ac:dyDescent="0.25">
      <c r="A118" s="18">
        <v>110</v>
      </c>
      <c r="B118" s="44" t="s">
        <v>990</v>
      </c>
      <c r="C118" s="44" t="s">
        <v>739</v>
      </c>
      <c r="D118" s="2" t="s">
        <v>929</v>
      </c>
      <c r="E118" s="130">
        <v>35000</v>
      </c>
      <c r="F118" s="130">
        <v>47.25</v>
      </c>
      <c r="G118" s="60">
        <f>VLOOKUP(B118,[1]Hoja15!$B$2:$I$650,8,0)</f>
        <v>0</v>
      </c>
      <c r="H118" s="60">
        <f t="shared" si="2"/>
        <v>47.25</v>
      </c>
      <c r="I118" s="60">
        <f t="shared" si="3"/>
        <v>34952.75</v>
      </c>
      <c r="J118" s="11" t="s">
        <v>200</v>
      </c>
    </row>
    <row r="119" spans="1:10" x14ac:dyDescent="0.25">
      <c r="A119" s="18">
        <v>111</v>
      </c>
      <c r="B119" s="44" t="s">
        <v>991</v>
      </c>
      <c r="C119" s="44" t="s">
        <v>739</v>
      </c>
      <c r="D119" s="2" t="s">
        <v>929</v>
      </c>
      <c r="E119" s="130">
        <v>45000</v>
      </c>
      <c r="F119" s="130">
        <v>1547.25</v>
      </c>
      <c r="G119" s="60">
        <f>VLOOKUP(B119,[1]Hoja15!$B$2:$I$650,8,0)</f>
        <v>0</v>
      </c>
      <c r="H119" s="60">
        <f t="shared" si="2"/>
        <v>1547.25</v>
      </c>
      <c r="I119" s="60">
        <f t="shared" si="3"/>
        <v>43452.75</v>
      </c>
      <c r="J119" s="11" t="s">
        <v>200</v>
      </c>
    </row>
    <row r="120" spans="1:10" x14ac:dyDescent="0.25">
      <c r="A120" s="18">
        <v>112</v>
      </c>
      <c r="B120" s="44" t="s">
        <v>992</v>
      </c>
      <c r="C120" s="44" t="s">
        <v>739</v>
      </c>
      <c r="D120" s="2" t="s">
        <v>929</v>
      </c>
      <c r="E120" s="130">
        <v>24000</v>
      </c>
      <c r="F120" s="130">
        <v>0</v>
      </c>
      <c r="G120" s="60">
        <f>VLOOKUP(B120,[1]Hoja15!$B$2:$I$650,8,0)</f>
        <v>0</v>
      </c>
      <c r="H120" s="60">
        <f t="shared" si="2"/>
        <v>0</v>
      </c>
      <c r="I120" s="60">
        <f t="shared" si="3"/>
        <v>24000</v>
      </c>
      <c r="J120" s="11" t="s">
        <v>200</v>
      </c>
    </row>
    <row r="121" spans="1:10" x14ac:dyDescent="0.25">
      <c r="A121" s="18">
        <v>113</v>
      </c>
      <c r="B121" s="44" t="s">
        <v>993</v>
      </c>
      <c r="C121" s="44" t="s">
        <v>739</v>
      </c>
      <c r="D121" s="2" t="s">
        <v>929</v>
      </c>
      <c r="E121" s="130">
        <v>50000</v>
      </c>
      <c r="F121" s="130">
        <v>2297.25</v>
      </c>
      <c r="G121" s="60">
        <f>VLOOKUP(B121,[1]Hoja15!$B$2:$I$650,8,0)</f>
        <v>0</v>
      </c>
      <c r="H121" s="60">
        <f t="shared" si="2"/>
        <v>2297.25</v>
      </c>
      <c r="I121" s="60">
        <f t="shared" si="3"/>
        <v>47702.75</v>
      </c>
      <c r="J121" s="11" t="s">
        <v>200</v>
      </c>
    </row>
    <row r="122" spans="1:10" x14ac:dyDescent="0.25">
      <c r="A122" s="18">
        <v>114</v>
      </c>
      <c r="B122" s="44" t="s">
        <v>1008</v>
      </c>
      <c r="C122" s="44" t="s">
        <v>739</v>
      </c>
      <c r="D122" s="2" t="s">
        <v>929</v>
      </c>
      <c r="E122" s="130">
        <v>50000</v>
      </c>
      <c r="F122" s="130">
        <v>2297.25</v>
      </c>
      <c r="G122" s="60">
        <f>VLOOKUP(B122,[1]Hoja15!$B$2:$I$650,8,0)</f>
        <v>0</v>
      </c>
      <c r="H122" s="60">
        <f t="shared" si="2"/>
        <v>2297.25</v>
      </c>
      <c r="I122" s="60">
        <f t="shared" si="3"/>
        <v>47702.75</v>
      </c>
      <c r="J122" s="11" t="s">
        <v>200</v>
      </c>
    </row>
    <row r="123" spans="1:10" x14ac:dyDescent="0.25">
      <c r="A123" s="18">
        <v>115</v>
      </c>
      <c r="B123" s="44" t="s">
        <v>1009</v>
      </c>
      <c r="C123" s="44" t="s">
        <v>739</v>
      </c>
      <c r="D123" s="2" t="s">
        <v>929</v>
      </c>
      <c r="E123" s="130">
        <v>25000</v>
      </c>
      <c r="F123" s="130">
        <v>0</v>
      </c>
      <c r="G123" s="60">
        <f>VLOOKUP(B123,[1]Hoja15!$B$2:$I$650,8,0)</f>
        <v>0</v>
      </c>
      <c r="H123" s="60">
        <f t="shared" si="2"/>
        <v>0</v>
      </c>
      <c r="I123" s="60">
        <f t="shared" si="3"/>
        <v>25000</v>
      </c>
      <c r="J123" s="11" t="s">
        <v>200</v>
      </c>
    </row>
    <row r="124" spans="1:10" x14ac:dyDescent="0.25">
      <c r="A124" s="18">
        <v>116</v>
      </c>
      <c r="B124" s="2" t="s">
        <v>767</v>
      </c>
      <c r="C124" s="44" t="s">
        <v>739</v>
      </c>
      <c r="D124" s="2" t="s">
        <v>929</v>
      </c>
      <c r="E124" s="130">
        <v>18000</v>
      </c>
      <c r="F124" s="130">
        <v>0</v>
      </c>
      <c r="G124" s="60">
        <f>VLOOKUP(B124,[1]Hoja15!$B$2:$I$650,8,0)</f>
        <v>0</v>
      </c>
      <c r="H124" s="60">
        <f t="shared" si="2"/>
        <v>0</v>
      </c>
      <c r="I124" s="60">
        <f t="shared" si="3"/>
        <v>18000</v>
      </c>
      <c r="J124" s="56" t="s">
        <v>201</v>
      </c>
    </row>
    <row r="125" spans="1:10" x14ac:dyDescent="0.25">
      <c r="A125" s="18">
        <v>117</v>
      </c>
      <c r="B125" s="2" t="s">
        <v>1268</v>
      </c>
      <c r="C125" s="44" t="s">
        <v>739</v>
      </c>
      <c r="D125" s="2" t="s">
        <v>929</v>
      </c>
      <c r="E125" s="130">
        <v>22000</v>
      </c>
      <c r="F125" s="130">
        <v>0</v>
      </c>
      <c r="G125" s="60">
        <f>VLOOKUP(B125,[1]Hoja15!$B$2:$I$650,8,0)</f>
        <v>0</v>
      </c>
      <c r="H125" s="60">
        <f t="shared" si="2"/>
        <v>0</v>
      </c>
      <c r="I125" s="60">
        <f t="shared" si="3"/>
        <v>22000</v>
      </c>
      <c r="J125" s="56" t="s">
        <v>200</v>
      </c>
    </row>
    <row r="126" spans="1:10" x14ac:dyDescent="0.25">
      <c r="A126" s="18">
        <v>118</v>
      </c>
      <c r="B126" s="2" t="s">
        <v>1269</v>
      </c>
      <c r="C126" s="44" t="s">
        <v>739</v>
      </c>
      <c r="D126" s="2" t="s">
        <v>929</v>
      </c>
      <c r="E126" s="130">
        <v>35000</v>
      </c>
      <c r="F126" s="130">
        <v>47.25</v>
      </c>
      <c r="G126" s="60">
        <f>VLOOKUP(B126,[1]Hoja15!$B$2:$I$650,8,0)</f>
        <v>0</v>
      </c>
      <c r="H126" s="60">
        <f t="shared" si="2"/>
        <v>47.25</v>
      </c>
      <c r="I126" s="60">
        <f t="shared" si="3"/>
        <v>34952.75</v>
      </c>
      <c r="J126" s="56" t="s">
        <v>200</v>
      </c>
    </row>
    <row r="127" spans="1:10" x14ac:dyDescent="0.25">
      <c r="A127" s="18">
        <v>119</v>
      </c>
      <c r="B127" s="44" t="s">
        <v>1010</v>
      </c>
      <c r="C127" s="44" t="s">
        <v>739</v>
      </c>
      <c r="D127" s="2" t="s">
        <v>929</v>
      </c>
      <c r="E127" s="130">
        <v>35000</v>
      </c>
      <c r="F127" s="130">
        <v>47.25</v>
      </c>
      <c r="G127" s="60">
        <f>VLOOKUP(B127,[1]Hoja15!$B$2:$I$650,8,0)</f>
        <v>1750</v>
      </c>
      <c r="H127" s="60">
        <f t="shared" si="2"/>
        <v>1797.25</v>
      </c>
      <c r="I127" s="60">
        <f t="shared" si="3"/>
        <v>33202.75</v>
      </c>
      <c r="J127" s="11" t="s">
        <v>200</v>
      </c>
    </row>
    <row r="128" spans="1:10" x14ac:dyDescent="0.25">
      <c r="A128" s="18">
        <v>120</v>
      </c>
      <c r="B128" s="44" t="s">
        <v>1065</v>
      </c>
      <c r="C128" s="44" t="s">
        <v>739</v>
      </c>
      <c r="D128" s="2" t="s">
        <v>929</v>
      </c>
      <c r="E128" s="130">
        <v>25000</v>
      </c>
      <c r="F128" s="130">
        <v>0</v>
      </c>
      <c r="G128" s="60">
        <f>VLOOKUP(B128,[1]Hoja15!$B$2:$I$650,8,0)</f>
        <v>0</v>
      </c>
      <c r="H128" s="60">
        <f t="shared" si="2"/>
        <v>0</v>
      </c>
      <c r="I128" s="60">
        <f t="shared" si="3"/>
        <v>25000</v>
      </c>
      <c r="J128" s="11" t="s">
        <v>200</v>
      </c>
    </row>
    <row r="129" spans="1:10" x14ac:dyDescent="0.25">
      <c r="A129" s="18">
        <v>121</v>
      </c>
      <c r="B129" s="2" t="s">
        <v>900</v>
      </c>
      <c r="C129" s="44" t="s">
        <v>2</v>
      </c>
      <c r="D129" s="2" t="s">
        <v>929</v>
      </c>
      <c r="E129" s="130">
        <v>35000</v>
      </c>
      <c r="F129" s="130">
        <v>47.25</v>
      </c>
      <c r="G129" s="60">
        <f>VLOOKUP(B129,[1]Hoja15!$B$2:$I$650,8,0)</f>
        <v>0</v>
      </c>
      <c r="H129" s="60">
        <f t="shared" si="2"/>
        <v>47.25</v>
      </c>
      <c r="I129" s="60">
        <f t="shared" si="3"/>
        <v>34952.75</v>
      </c>
      <c r="J129" s="58" t="s">
        <v>200</v>
      </c>
    </row>
    <row r="130" spans="1:10" x14ac:dyDescent="0.25">
      <c r="A130" s="18">
        <v>122</v>
      </c>
      <c r="B130" s="2" t="s">
        <v>901</v>
      </c>
      <c r="C130" s="44" t="s">
        <v>2</v>
      </c>
      <c r="D130" s="2" t="s">
        <v>929</v>
      </c>
      <c r="E130" s="130">
        <v>40000</v>
      </c>
      <c r="F130" s="130">
        <v>797.25</v>
      </c>
      <c r="G130" s="60">
        <f>VLOOKUP(B130,[1]Hoja15!$B$2:$I$650,8,0)</f>
        <v>9201.08</v>
      </c>
      <c r="H130" s="60">
        <f t="shared" si="2"/>
        <v>9998.33</v>
      </c>
      <c r="I130" s="60">
        <f t="shared" si="3"/>
        <v>30001.67</v>
      </c>
      <c r="J130" s="57" t="s">
        <v>200</v>
      </c>
    </row>
    <row r="131" spans="1:10" x14ac:dyDescent="0.25">
      <c r="A131" s="18">
        <v>123</v>
      </c>
      <c r="B131" s="2" t="s">
        <v>902</v>
      </c>
      <c r="C131" s="44" t="s">
        <v>739</v>
      </c>
      <c r="D131" s="2" t="s">
        <v>929</v>
      </c>
      <c r="E131" s="130">
        <v>65000</v>
      </c>
      <c r="F131" s="130">
        <v>5195.88</v>
      </c>
      <c r="G131" s="60">
        <f>VLOOKUP(B131,[1]Hoja15!$B$2:$I$650,8,0)</f>
        <v>10738.6</v>
      </c>
      <c r="H131" s="60">
        <f t="shared" si="2"/>
        <v>15934.48</v>
      </c>
      <c r="I131" s="60">
        <f t="shared" si="3"/>
        <v>49065.520000000004</v>
      </c>
      <c r="J131" s="57" t="s">
        <v>200</v>
      </c>
    </row>
    <row r="132" spans="1:10" x14ac:dyDescent="0.25">
      <c r="A132" s="18">
        <v>124</v>
      </c>
      <c r="B132" s="2" t="s">
        <v>1291</v>
      </c>
      <c r="C132" s="44" t="s">
        <v>739</v>
      </c>
      <c r="D132" s="2" t="s">
        <v>929</v>
      </c>
      <c r="E132" s="130">
        <v>42000</v>
      </c>
      <c r="F132" s="130">
        <v>1097.25</v>
      </c>
      <c r="G132" s="60">
        <f>VLOOKUP(B132,[1]Hoja15!$B$2:$I$650,8,0)</f>
        <v>0</v>
      </c>
      <c r="H132" s="60">
        <f t="shared" si="2"/>
        <v>1097.25</v>
      </c>
      <c r="I132" s="60">
        <f t="shared" si="3"/>
        <v>40902.75</v>
      </c>
      <c r="J132" s="57" t="s">
        <v>200</v>
      </c>
    </row>
    <row r="133" spans="1:10" x14ac:dyDescent="0.25">
      <c r="A133" s="18">
        <v>125</v>
      </c>
      <c r="B133" s="2" t="s">
        <v>1311</v>
      </c>
      <c r="C133" s="44" t="s">
        <v>739</v>
      </c>
      <c r="D133" s="2" t="s">
        <v>929</v>
      </c>
      <c r="E133" s="130">
        <v>20000</v>
      </c>
      <c r="F133" s="130">
        <v>0</v>
      </c>
      <c r="G133" s="60">
        <f>VLOOKUP(B133,[1]Hoja15!$B$2:$I$650,8,0)</f>
        <v>0</v>
      </c>
      <c r="H133" s="60">
        <f t="shared" si="2"/>
        <v>0</v>
      </c>
      <c r="I133" s="60">
        <f t="shared" si="3"/>
        <v>20000</v>
      </c>
      <c r="J133" s="57" t="s">
        <v>200</v>
      </c>
    </row>
    <row r="134" spans="1:10" x14ac:dyDescent="0.25">
      <c r="A134" s="18">
        <v>126</v>
      </c>
      <c r="B134" s="2" t="s">
        <v>1333</v>
      </c>
      <c r="C134" s="44" t="s">
        <v>739</v>
      </c>
      <c r="D134" s="2" t="s">
        <v>929</v>
      </c>
      <c r="E134" s="130">
        <v>32500</v>
      </c>
      <c r="F134" s="130">
        <v>0</v>
      </c>
      <c r="G134" s="60">
        <f>VLOOKUP(B134,[1]Hoja15!$B$2:$I$650,8,0)</f>
        <v>0</v>
      </c>
      <c r="H134" s="60">
        <f t="shared" si="2"/>
        <v>0</v>
      </c>
      <c r="I134" s="60">
        <f t="shared" si="3"/>
        <v>32500</v>
      </c>
      <c r="J134" s="57" t="s">
        <v>201</v>
      </c>
    </row>
    <row r="135" spans="1:10" x14ac:dyDescent="0.25">
      <c r="A135" s="18">
        <v>127</v>
      </c>
      <c r="B135" s="2" t="s">
        <v>1334</v>
      </c>
      <c r="C135" s="44" t="s">
        <v>739</v>
      </c>
      <c r="D135" s="2" t="s">
        <v>929</v>
      </c>
      <c r="E135" s="130">
        <v>30000</v>
      </c>
      <c r="F135" s="130">
        <v>0</v>
      </c>
      <c r="G135" s="60">
        <f>VLOOKUP(B135,[1]Hoja15!$B$2:$I$650,8,0)</f>
        <v>0</v>
      </c>
      <c r="H135" s="60">
        <f t="shared" si="2"/>
        <v>0</v>
      </c>
      <c r="I135" s="60">
        <f t="shared" si="3"/>
        <v>30000</v>
      </c>
      <c r="J135" s="57" t="s">
        <v>200</v>
      </c>
    </row>
    <row r="136" spans="1:10" x14ac:dyDescent="0.25">
      <c r="A136" s="18">
        <v>128</v>
      </c>
      <c r="B136" s="2" t="s">
        <v>618</v>
      </c>
      <c r="C136" s="44" t="s">
        <v>739</v>
      </c>
      <c r="D136" s="2" t="s">
        <v>929</v>
      </c>
      <c r="E136" s="130">
        <v>15000</v>
      </c>
      <c r="F136" s="130">
        <v>0</v>
      </c>
      <c r="G136" s="60">
        <f>VLOOKUP(B136,[1]Hoja15!$B$2:$I$650,8,0)</f>
        <v>0</v>
      </c>
      <c r="H136" s="60">
        <f t="shared" si="2"/>
        <v>0</v>
      </c>
      <c r="I136" s="60">
        <f t="shared" si="3"/>
        <v>15000</v>
      </c>
      <c r="J136" s="57" t="s">
        <v>200</v>
      </c>
    </row>
    <row r="137" spans="1:10" x14ac:dyDescent="0.25">
      <c r="A137" s="18">
        <v>129</v>
      </c>
      <c r="B137" s="2" t="s">
        <v>1360</v>
      </c>
      <c r="C137" s="2" t="s">
        <v>739</v>
      </c>
      <c r="D137" s="2" t="s">
        <v>929</v>
      </c>
      <c r="E137" s="130">
        <v>15000</v>
      </c>
      <c r="F137" s="130">
        <v>0</v>
      </c>
      <c r="G137" s="60">
        <f>VLOOKUP(B137,[1]Hoja15!$B$2:$I$650,8,0)</f>
        <v>0</v>
      </c>
      <c r="H137" s="60">
        <f t="shared" si="2"/>
        <v>0</v>
      </c>
      <c r="I137" s="60">
        <f t="shared" si="3"/>
        <v>15000</v>
      </c>
      <c r="J137" s="57" t="s">
        <v>200</v>
      </c>
    </row>
    <row r="138" spans="1:10" x14ac:dyDescent="0.25">
      <c r="A138" s="18">
        <v>130</v>
      </c>
      <c r="B138" s="2" t="s">
        <v>1361</v>
      </c>
      <c r="C138" s="2" t="s">
        <v>739</v>
      </c>
      <c r="D138" s="2" t="s">
        <v>929</v>
      </c>
      <c r="E138" s="130">
        <v>20000</v>
      </c>
      <c r="F138" s="130">
        <v>0</v>
      </c>
      <c r="G138" s="60">
        <f>VLOOKUP(B138,[1]Hoja15!$B$2:$I$650,8,0)</f>
        <v>0</v>
      </c>
      <c r="H138" s="60">
        <f t="shared" ref="H138:H139" si="4">+F138+G138</f>
        <v>0</v>
      </c>
      <c r="I138" s="60">
        <f t="shared" ref="I138:I139" si="5">+E138-H138</f>
        <v>20000</v>
      </c>
      <c r="J138" s="57" t="s">
        <v>200</v>
      </c>
    </row>
    <row r="139" spans="1:10" x14ac:dyDescent="0.25">
      <c r="A139" s="18">
        <v>131</v>
      </c>
      <c r="B139" s="2" t="s">
        <v>1362</v>
      </c>
      <c r="C139" s="2" t="s">
        <v>739</v>
      </c>
      <c r="D139" s="2" t="s">
        <v>929</v>
      </c>
      <c r="E139" s="130">
        <v>40000</v>
      </c>
      <c r="F139" s="130">
        <v>797.25</v>
      </c>
      <c r="G139" s="60">
        <f>VLOOKUP(B139,[1]Hoja15!$B$2:$I$650,8,0)</f>
        <v>0</v>
      </c>
      <c r="H139" s="60">
        <f t="shared" si="4"/>
        <v>797.25</v>
      </c>
      <c r="I139" s="60">
        <f t="shared" si="5"/>
        <v>39202.75</v>
      </c>
      <c r="J139" s="57" t="s">
        <v>200</v>
      </c>
    </row>
    <row r="140" spans="1:10" x14ac:dyDescent="0.25">
      <c r="D140" s="15" t="s">
        <v>449</v>
      </c>
      <c r="E140" s="131">
        <f>SUM(E9:E139)</f>
        <v>3919700</v>
      </c>
      <c r="F140" s="131">
        <f>SUM(F9:F139)</f>
        <v>148765.09999999998</v>
      </c>
      <c r="G140" s="131">
        <f>SUM(G9:G139)</f>
        <v>311704.12999999995</v>
      </c>
      <c r="H140" s="131">
        <f>SUM(H9:H139)</f>
        <v>460469.23</v>
      </c>
      <c r="I140" s="131">
        <f>SUM(I9:I139)</f>
        <v>3459230.7699999991</v>
      </c>
    </row>
    <row r="141" spans="1:10" x14ac:dyDescent="0.25">
      <c r="D141" s="8"/>
      <c r="E141" s="132"/>
      <c r="F141" s="95"/>
      <c r="G141" s="95"/>
      <c r="H141" s="95"/>
      <c r="I141" s="95"/>
    </row>
    <row r="142" spans="1:10" x14ac:dyDescent="0.25">
      <c r="D142" s="8"/>
      <c r="E142" s="132"/>
      <c r="F142" s="95"/>
      <c r="G142" s="95"/>
      <c r="H142" s="95"/>
      <c r="I142" s="95"/>
    </row>
    <row r="143" spans="1:10" x14ac:dyDescent="0.25">
      <c r="B143" s="19" t="s">
        <v>668</v>
      </c>
      <c r="C143" s="19" t="s">
        <v>669</v>
      </c>
    </row>
    <row r="147" spans="2:5" ht="15.75" thickBot="1" x14ac:dyDescent="0.3">
      <c r="B147" s="34"/>
      <c r="C147" s="34"/>
      <c r="D147" s="20"/>
      <c r="E147" s="110"/>
    </row>
    <row r="148" spans="2:5" ht="15" customHeight="1" x14ac:dyDescent="0.25">
      <c r="B148" s="19" t="s">
        <v>670</v>
      </c>
      <c r="C148" s="19" t="s">
        <v>961</v>
      </c>
      <c r="D148" s="39"/>
      <c r="E148" s="110"/>
    </row>
    <row r="149" spans="2:5" ht="25.5" x14ac:dyDescent="0.25">
      <c r="B149" s="35" t="s">
        <v>674</v>
      </c>
      <c r="C149" s="35" t="s">
        <v>671</v>
      </c>
      <c r="D149" s="19"/>
    </row>
    <row r="150" spans="2:5" x14ac:dyDescent="0.25">
      <c r="B150" s="35"/>
      <c r="C150" s="35"/>
      <c r="D150" s="19"/>
    </row>
    <row r="151" spans="2:5" x14ac:dyDescent="0.25">
      <c r="B151" s="21"/>
      <c r="C151" s="35"/>
      <c r="D151" s="21"/>
    </row>
    <row r="172" spans="10:10" x14ac:dyDescent="0.25">
      <c r="J172" s="3" t="s">
        <v>1221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3">
    <cfRule type="duplicateValues" dxfId="11" priority="29"/>
  </conditionalFormatting>
  <conditionalFormatting sqref="B147:B150">
    <cfRule type="duplicateValues" dxfId="10" priority="30"/>
  </conditionalFormatting>
  <conditionalFormatting sqref="B151">
    <cfRule type="duplicateValues" dxfId="9" priority="31"/>
  </conditionalFormatting>
  <conditionalFormatting sqref="B143:C143">
    <cfRule type="duplicateValues" dxfId="8" priority="14"/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purl.org/dc/dcmitype/"/>
    <ds:schemaRef ds:uri="2ea96bed-ecf9-4008-9cf6-cb17032fa9cb"/>
    <ds:schemaRef ds:uri="23875432-060c-4a96-bc33-cbf9aa818b47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FIJOS</vt:lpstr>
      <vt:lpstr>TEMPORAL </vt:lpstr>
      <vt:lpstr>EVENTUAL</vt:lpstr>
      <vt:lpstr>INTERINATO</vt:lpstr>
      <vt:lpstr>PERIODO PROBATORIO</vt:lpstr>
      <vt:lpstr>COMPENSACION MILITAR</vt:lpstr>
      <vt:lpstr>'COMPENSACION MILITAR'!Área_de_impresión</vt:lpstr>
      <vt:lpstr>EVENTUAL!Área_de_impresión</vt:lpstr>
      <vt:lpstr>FIJOS!Área_de_impresión</vt:lpstr>
      <vt:lpstr>INTERINATO!Área_de_impresión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2026-06-16T14:32:00Z</cp:lastPrinted>
  <dcterms:created xsi:type="dcterms:W3CDTF">2020-09-07T16:58:18Z</dcterms:created>
  <dcterms:modified xsi:type="dcterms:W3CDTF">2026-06-19T19:36:37Z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