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ilk\OneDrive\Documents\UEP MEM\LPI Telegestión\ENMIENDA 1\"/>
    </mc:Choice>
  </mc:AlternateContent>
  <xr:revisionPtr revIDLastSave="0" documentId="8_{77617E64-963E-4EE2-8E8F-3D7CB0426606}" xr6:coauthVersionLast="47" xr6:coauthVersionMax="47" xr10:uidLastSave="{00000000-0000-0000-0000-000000000000}"/>
  <bookViews>
    <workbookView xWindow="-98" yWindow="-98" windowWidth="21795" windowHeight="13875" tabRatio="706" activeTab="1" xr2:uid="{00000000-000D-0000-FFFF-FFFF00000000}"/>
  </bookViews>
  <sheets>
    <sheet name="RESUMEN" sheetId="24" r:id="rId1"/>
    <sheet name="Instalación" sheetId="8" r:id="rId2"/>
  </sheets>
  <definedNames>
    <definedName name="_xlnm._FilterDatabase" localSheetId="1" hidden="1">Instalación!$B$8:$J$13</definedName>
    <definedName name="Actividad">#REF!</definedName>
    <definedName name="_xlnm.Print_Area" localSheetId="1">Instalación!$A$3:$J$14</definedName>
    <definedName name="_xlnm.Print_Area" localSheetId="0">RESUMEN!$E$1:$F$14</definedName>
    <definedName name="Base_de_Datos_PF">#REF!</definedName>
    <definedName name="BD_Servicios_CPO">#REF!</definedName>
    <definedName name="geees">#REF!</definedName>
    <definedName name="REPLANTEO">#REF!</definedName>
    <definedName name="Summary">#REF!</definedName>
    <definedName name="_xlnm.Print_Titles" localSheetId="1">Instalación!$4:$8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8" l="1"/>
  <c r="I10" i="8"/>
  <c r="I12" i="8"/>
  <c r="G13" i="8"/>
  <c r="I13" i="8" s="1"/>
  <c r="G9" i="8"/>
  <c r="I9" i="8" s="1"/>
  <c r="G7" i="8" l="1"/>
  <c r="I6" i="8"/>
  <c r="F7" i="24" s="1"/>
  <c r="F8" i="24" s="1"/>
  <c r="F9" i="24" s="1"/>
  <c r="F10" i="24" s="1"/>
  <c r="F11" i="24" l="1"/>
  <c r="F12" i="24"/>
  <c r="F14" i="24" l="1"/>
</calcChain>
</file>

<file path=xl/sharedStrings.xml><?xml version="1.0" encoding="utf-8"?>
<sst xmlns="http://schemas.openxmlformats.org/spreadsheetml/2006/main" count="40" uniqueCount="29">
  <si>
    <t>US$</t>
  </si>
  <si>
    <t>UND</t>
  </si>
  <si>
    <t>Descripción de la Unidad de Trabajo</t>
  </si>
  <si>
    <t>INSTALACION</t>
  </si>
  <si>
    <t>Totales --&gt;</t>
  </si>
  <si>
    <t>Cantidad Contrato
TOTAL</t>
  </si>
  <si>
    <t>Descripción</t>
  </si>
  <si>
    <t>Montos US$</t>
  </si>
  <si>
    <t>TOTAL</t>
  </si>
  <si>
    <t xml:space="preserve">Proyecto: </t>
  </si>
  <si>
    <t xml:space="preserve">UNIDAD EJECUTORA DE PROYECTOS </t>
  </si>
  <si>
    <t>SUBTOTAL</t>
  </si>
  <si>
    <t>DIRECCION TECNICA</t>
  </si>
  <si>
    <t>ITBIS DE DIRECCION TECNICA 18%</t>
  </si>
  <si>
    <t>FOPETCONS 1%</t>
  </si>
  <si>
    <t>CODIA 0.1%</t>
  </si>
  <si>
    <t>EDESUR</t>
  </si>
  <si>
    <t>EDENORTE</t>
  </si>
  <si>
    <t>EDEESTE</t>
  </si>
  <si>
    <t>Conectividad inalámbrica LTE (Gateway/Servidor con Reportes cuarto horarios)</t>
  </si>
  <si>
    <t>Nodo y/o Sensor</t>
  </si>
  <si>
    <t>UD</t>
  </si>
  <si>
    <t>Suministro e instalación de Gateway</t>
  </si>
  <si>
    <t xml:space="preserve">Estudio de cobertura de la red de comunicación </t>
  </si>
  <si>
    <t>MES</t>
  </si>
  <si>
    <t>Software (licencia, Hosting, Mantenimiento) anual</t>
  </si>
  <si>
    <t>Lote 1</t>
  </si>
  <si>
    <t>Referencial (*)</t>
  </si>
  <si>
    <t xml:space="preserve">(*) La cantidad de gateways y de conectividad inalámbrica LTE indicada originalmente (312 / 348 / 376 / 1,036) tiene carácter referencial. La cantidad definitiva será determinada con base en el Estudio de Cobertura de la Red de Comunicación exigido en la Declaración de Trabajo,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</si>
</sst>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_-* #,##0.00\ &quot;$&quot;_-;\-* #,##0.00\ &quot;$&quot;_-;_-* &quot;-&quot;??\ &quot;$&quot;_-;_-@_-"/>
    <numFmt numFmtId="169" formatCode="_-* #,##0\ _€_-;\-* #,##0\ _€_-;_-* &quot;-&quot;??\ _€_-;_-@_-"/>
    <numFmt numFmtId="170" formatCode="&quot;$&quot;#,##0.00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WISS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theme="1"/>
      <name val="Segoe UI"/>
      <family val="2"/>
    </font>
    <font>
      <b/>
      <sz val="12"/>
      <name val="Segoe UI"/>
      <family val="2"/>
    </font>
    <font>
      <b/>
      <sz val="11"/>
      <name val="Segoe U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Segoe U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theme="1"/>
      <name val="Segoe UI"/>
      <family val="2"/>
    </font>
    <font>
      <b/>
      <sz val="14"/>
      <name val="Segoe UI"/>
      <family val="2"/>
    </font>
    <font>
      <b/>
      <sz val="16"/>
      <name val="Segoe UI"/>
      <family val="2"/>
    </font>
    <font>
      <sz val="8"/>
      <name val="Calibri"/>
      <family val="3"/>
      <charset val="129"/>
      <scheme val="minor"/>
    </font>
    <font>
      <sz val="10"/>
      <name val="Arial"/>
      <family val="2"/>
    </font>
    <font>
      <sz val="10"/>
      <name val="Times New Roman"/>
      <family val="1"/>
    </font>
    <font>
      <b/>
      <sz val="26"/>
      <color theme="0"/>
      <name val="Times New Roman"/>
      <family val="1"/>
    </font>
    <font>
      <b/>
      <sz val="14"/>
      <color theme="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Tahoma"/>
      <family val="2"/>
    </font>
    <font>
      <sz val="14"/>
      <color rgb="FF000000"/>
      <name val="Calibri"/>
      <family val="2"/>
    </font>
    <font>
      <sz val="14"/>
      <color theme="0"/>
      <name val="Calibri"/>
      <family val="2"/>
      <scheme val="minor"/>
    </font>
    <font>
      <i/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2" applyNumberFormat="0" applyAlignment="0" applyProtection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165" fontId="8" fillId="0" borderId="0" applyFon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22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167" fontId="1" fillId="0" borderId="0" applyFont="0" applyFill="0" applyBorder="0" applyAlignment="0" applyProtection="0"/>
    <xf numFmtId="0" fontId="2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164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9" fillId="0" borderId="0"/>
    <xf numFmtId="0" fontId="3" fillId="0" borderId="0"/>
  </cellStyleXfs>
  <cellXfs count="53">
    <xf numFmtId="0" fontId="0" fillId="0" borderId="0" xfId="0"/>
    <xf numFmtId="0" fontId="4" fillId="2" borderId="0" xfId="18" applyFont="1" applyFill="1" applyAlignment="1" applyProtection="1">
      <alignment horizontal="center"/>
      <protection locked="0"/>
    </xf>
    <xf numFmtId="0" fontId="5" fillId="0" borderId="0" xfId="0" applyFont="1"/>
    <xf numFmtId="0" fontId="6" fillId="2" borderId="0" xfId="18" applyFont="1" applyFill="1" applyAlignment="1">
      <alignment horizontal="center"/>
    </xf>
    <xf numFmtId="0" fontId="4" fillId="2" borderId="0" xfId="18" applyFont="1" applyFill="1" applyAlignment="1" applyProtection="1">
      <alignment horizontal="right"/>
      <protection locked="0"/>
    </xf>
    <xf numFmtId="0" fontId="4" fillId="2" borderId="0" xfId="18" applyFont="1" applyFill="1" applyProtection="1">
      <protection locked="0"/>
    </xf>
    <xf numFmtId="0" fontId="5" fillId="0" borderId="0" xfId="0" applyFont="1" applyAlignment="1">
      <alignment horizontal="center"/>
    </xf>
    <xf numFmtId="4" fontId="4" fillId="2" borderId="0" xfId="18" applyNumberFormat="1" applyFont="1" applyFill="1" applyAlignment="1" applyProtection="1">
      <alignment horizontal="center"/>
      <protection locked="0"/>
    </xf>
    <xf numFmtId="0" fontId="21" fillId="0" borderId="0" xfId="0" applyFont="1"/>
    <xf numFmtId="0" fontId="5" fillId="3" borderId="0" xfId="0" applyFont="1" applyFill="1"/>
    <xf numFmtId="0" fontId="22" fillId="0" borderId="1" xfId="0" applyFont="1" applyBorder="1"/>
    <xf numFmtId="169" fontId="22" fillId="0" borderId="1" xfId="1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7" fillId="2" borderId="0" xfId="18" applyFont="1" applyFill="1"/>
    <xf numFmtId="14" fontId="7" fillId="2" borderId="0" xfId="18" applyNumberFormat="1" applyFont="1" applyFill="1"/>
    <xf numFmtId="0" fontId="7" fillId="25" borderId="8" xfId="18" applyFont="1" applyFill="1" applyBorder="1" applyAlignment="1" applyProtection="1">
      <alignment horizontal="center" vertical="center" wrapText="1"/>
      <protection locked="0"/>
    </xf>
    <xf numFmtId="0" fontId="21" fillId="25" borderId="8" xfId="18" applyFont="1" applyFill="1" applyBorder="1" applyAlignment="1" applyProtection="1">
      <alignment horizontal="center" vertical="center" wrapText="1"/>
      <protection locked="0"/>
    </xf>
    <xf numFmtId="0" fontId="25" fillId="26" borderId="1" xfId="0" applyFont="1" applyFill="1" applyBorder="1" applyAlignment="1">
      <alignment horizontal="center"/>
    </xf>
    <xf numFmtId="166" fontId="22" fillId="0" borderId="1" xfId="1" applyFont="1" applyBorder="1" applyAlignment="1" applyProtection="1">
      <alignment horizontal="center"/>
      <protection locked="0"/>
    </xf>
    <xf numFmtId="166" fontId="5" fillId="24" borderId="1" xfId="18" applyNumberFormat="1" applyFont="1" applyFill="1" applyBorder="1" applyAlignment="1" applyProtection="1">
      <alignment horizontal="center"/>
      <protection locked="0"/>
    </xf>
    <xf numFmtId="0" fontId="25" fillId="24" borderId="1" xfId="18" applyFont="1" applyFill="1" applyBorder="1" applyAlignment="1" applyProtection="1">
      <alignment horizontal="center"/>
      <protection locked="0"/>
    </xf>
    <xf numFmtId="0" fontId="27" fillId="2" borderId="0" xfId="18" applyFont="1" applyFill="1" applyAlignment="1" applyProtection="1">
      <alignment horizontal="left"/>
      <protection locked="0"/>
    </xf>
    <xf numFmtId="169" fontId="22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right"/>
    </xf>
    <xf numFmtId="0" fontId="7" fillId="25" borderId="1" xfId="18" applyFont="1" applyFill="1" applyBorder="1" applyAlignment="1" applyProtection="1">
      <alignment horizontal="center" vertical="center" wrapText="1"/>
      <protection locked="0"/>
    </xf>
    <xf numFmtId="0" fontId="7" fillId="25" borderId="1" xfId="18" applyFont="1" applyFill="1" applyBorder="1" applyAlignment="1" applyProtection="1">
      <alignment horizontal="center" vertical="center"/>
      <protection locked="0"/>
    </xf>
    <xf numFmtId="0" fontId="7" fillId="27" borderId="1" xfId="18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6" fillId="2" borderId="9" xfId="18" applyFont="1" applyFill="1" applyBorder="1" applyProtection="1">
      <protection locked="0"/>
    </xf>
    <xf numFmtId="0" fontId="34" fillId="0" borderId="10" xfId="0" applyFont="1" applyBorder="1"/>
    <xf numFmtId="0" fontId="32" fillId="29" borderId="13" xfId="0" applyFont="1" applyFill="1" applyBorder="1" applyAlignment="1">
      <alignment horizontal="center" vertical="center"/>
    </xf>
    <xf numFmtId="0" fontId="32" fillId="29" borderId="14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vertical="center" wrapText="1"/>
    </xf>
    <xf numFmtId="4" fontId="36" fillId="0" borderId="16" xfId="0" applyNumberFormat="1" applyFont="1" applyBorder="1" applyAlignment="1">
      <alignment horizontal="center" vertical="center"/>
    </xf>
    <xf numFmtId="4" fontId="33" fillId="0" borderId="16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vertical="center" wrapText="1"/>
    </xf>
    <xf numFmtId="4" fontId="33" fillId="0" borderId="18" xfId="0" applyNumberFormat="1" applyFont="1" applyBorder="1" applyAlignment="1">
      <alignment horizontal="center" vertical="center"/>
    </xf>
    <xf numFmtId="0" fontId="37" fillId="0" borderId="9" xfId="0" applyFont="1" applyBorder="1"/>
    <xf numFmtId="170" fontId="34" fillId="0" borderId="10" xfId="0" applyNumberFormat="1" applyFont="1" applyBorder="1"/>
    <xf numFmtId="0" fontId="33" fillId="30" borderId="19" xfId="0" applyFont="1" applyFill="1" applyBorder="1" applyAlignment="1">
      <alignment vertical="center"/>
    </xf>
    <xf numFmtId="4" fontId="33" fillId="31" borderId="20" xfId="0" applyNumberFormat="1" applyFont="1" applyFill="1" applyBorder="1" applyAlignment="1">
      <alignment horizontal="center" vertical="center"/>
    </xf>
    <xf numFmtId="0" fontId="7" fillId="25" borderId="21" xfId="18" applyFont="1" applyFill="1" applyBorder="1" applyAlignment="1" applyProtection="1">
      <alignment horizontal="center" vertical="center" wrapText="1"/>
      <protection locked="0"/>
    </xf>
    <xf numFmtId="0" fontId="22" fillId="32" borderId="1" xfId="0" applyFont="1" applyFill="1" applyBorder="1" applyAlignment="1">
      <alignment horizontal="center"/>
    </xf>
    <xf numFmtId="169" fontId="22" fillId="32" borderId="1" xfId="1" applyNumberFormat="1" applyFont="1" applyFill="1" applyBorder="1" applyAlignment="1">
      <alignment horizontal="center"/>
    </xf>
    <xf numFmtId="0" fontId="22" fillId="32" borderId="1" xfId="0" applyFont="1" applyFill="1" applyBorder="1"/>
    <xf numFmtId="0" fontId="31" fillId="28" borderId="11" xfId="0" applyFont="1" applyFill="1" applyBorder="1" applyAlignment="1">
      <alignment horizontal="center" vertical="center"/>
    </xf>
    <xf numFmtId="0" fontId="31" fillId="28" borderId="12" xfId="0" applyFont="1" applyFill="1" applyBorder="1" applyAlignment="1">
      <alignment horizontal="center" vertical="center"/>
    </xf>
    <xf numFmtId="0" fontId="26" fillId="2" borderId="9" xfId="18" applyFont="1" applyFill="1" applyBorder="1" applyAlignment="1" applyProtection="1">
      <alignment horizontal="center"/>
      <protection locked="0"/>
    </xf>
    <xf numFmtId="0" fontId="26" fillId="2" borderId="10" xfId="18" applyFont="1" applyFill="1" applyBorder="1" applyAlignment="1" applyProtection="1">
      <alignment horizontal="center"/>
      <protection locked="0"/>
    </xf>
    <xf numFmtId="0" fontId="38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wrapText="1"/>
    </xf>
  </cellXfs>
  <cellStyles count="103">
    <cellStyle name="20% - Accent1" xfId="24" xr:uid="{00000000-0005-0000-0000-000000000000}"/>
    <cellStyle name="20% - Accent2" xfId="25" xr:uid="{00000000-0005-0000-0000-000001000000}"/>
    <cellStyle name="20% - Accent3" xfId="26" xr:uid="{00000000-0005-0000-0000-000002000000}"/>
    <cellStyle name="20% - Accent4" xfId="27" xr:uid="{00000000-0005-0000-0000-000003000000}"/>
    <cellStyle name="20% - Accent5" xfId="28" xr:uid="{00000000-0005-0000-0000-000004000000}"/>
    <cellStyle name="20% - Accent6" xfId="29" xr:uid="{00000000-0005-0000-0000-000005000000}"/>
    <cellStyle name="40% - Accent1" xfId="30" xr:uid="{00000000-0005-0000-0000-000006000000}"/>
    <cellStyle name="40% - Accent2" xfId="31" xr:uid="{00000000-0005-0000-0000-000007000000}"/>
    <cellStyle name="40% - Accent3" xfId="32" xr:uid="{00000000-0005-0000-0000-000008000000}"/>
    <cellStyle name="40% - Accent4" xfId="33" xr:uid="{00000000-0005-0000-0000-000009000000}"/>
    <cellStyle name="40% - Accent5" xfId="34" xr:uid="{00000000-0005-0000-0000-00000A000000}"/>
    <cellStyle name="40% - Accent6" xfId="35" xr:uid="{00000000-0005-0000-0000-00000B000000}"/>
    <cellStyle name="60% - Accent1" xfId="36" xr:uid="{00000000-0005-0000-0000-00000C000000}"/>
    <cellStyle name="60% - Accent2" xfId="37" xr:uid="{00000000-0005-0000-0000-00000D000000}"/>
    <cellStyle name="60% - Accent3" xfId="38" xr:uid="{00000000-0005-0000-0000-00000E000000}"/>
    <cellStyle name="60% - Accent4" xfId="39" xr:uid="{00000000-0005-0000-0000-00000F000000}"/>
    <cellStyle name="60% - Accent5" xfId="40" xr:uid="{00000000-0005-0000-0000-000010000000}"/>
    <cellStyle name="60% - Accent6" xfId="41" xr:uid="{00000000-0005-0000-0000-000011000000}"/>
    <cellStyle name="Accent1" xfId="42" xr:uid="{00000000-0005-0000-0000-000012000000}"/>
    <cellStyle name="Accent2" xfId="43" xr:uid="{00000000-0005-0000-0000-000013000000}"/>
    <cellStyle name="Accent3" xfId="44" xr:uid="{00000000-0005-0000-0000-000014000000}"/>
    <cellStyle name="Accent4" xfId="45" xr:uid="{00000000-0005-0000-0000-000015000000}"/>
    <cellStyle name="Accent5" xfId="46" xr:uid="{00000000-0005-0000-0000-000016000000}"/>
    <cellStyle name="Accent6" xfId="47" xr:uid="{00000000-0005-0000-0000-000017000000}"/>
    <cellStyle name="Bad" xfId="48" xr:uid="{00000000-0005-0000-0000-000018000000}"/>
    <cellStyle name="Calculation" xfId="49" xr:uid="{00000000-0005-0000-0000-000019000000}"/>
    <cellStyle name="Comma 2" xfId="64" xr:uid="{00000000-0005-0000-0000-00001A000000}"/>
    <cellStyle name="Explanatory Text" xfId="50" xr:uid="{00000000-0005-0000-0000-00001B000000}"/>
    <cellStyle name="Heading 1" xfId="51" xr:uid="{00000000-0005-0000-0000-00001C000000}"/>
    <cellStyle name="Heading 2" xfId="52" xr:uid="{00000000-0005-0000-0000-00001D000000}"/>
    <cellStyle name="Heading 3" xfId="53" xr:uid="{00000000-0005-0000-0000-00001E000000}"/>
    <cellStyle name="Millares" xfId="1" builtinId="3"/>
    <cellStyle name="Millares 2" xfId="54" xr:uid="{00000000-0005-0000-0000-000021000000}"/>
    <cellStyle name="Millares 2 2" xfId="67" xr:uid="{00000000-0005-0000-0000-000022000000}"/>
    <cellStyle name="Millares 2 3" xfId="66" xr:uid="{00000000-0005-0000-0000-000023000000}"/>
    <cellStyle name="Millares 2 3 2" xfId="100" xr:uid="{00000000-0005-0000-0000-000024000000}"/>
    <cellStyle name="Millares 2 4" xfId="99" xr:uid="{00000000-0005-0000-0000-000025000000}"/>
    <cellStyle name="Millares 3" xfId="68" xr:uid="{00000000-0005-0000-0000-000026000000}"/>
    <cellStyle name="Millares 4" xfId="69" xr:uid="{00000000-0005-0000-0000-000027000000}"/>
    <cellStyle name="Millares 5" xfId="70" xr:uid="{00000000-0005-0000-0000-000028000000}"/>
    <cellStyle name="Millares 6" xfId="65" xr:uid="{00000000-0005-0000-0000-000029000000}"/>
    <cellStyle name="Millares 7" xfId="95" xr:uid="{00000000-0005-0000-0000-00002A000000}"/>
    <cellStyle name="Millares 8" xfId="97" xr:uid="{00000000-0005-0000-0000-00002B000000}"/>
    <cellStyle name="Moneda 2" xfId="62" xr:uid="{00000000-0005-0000-0000-00002D000000}"/>
    <cellStyle name="Moneda 3" xfId="93" xr:uid="{00000000-0005-0000-0000-00002E000000}"/>
    <cellStyle name="Moneda 4" xfId="96" xr:uid="{00000000-0005-0000-0000-00002F000000}"/>
    <cellStyle name="Moneda 5" xfId="98" xr:uid="{00000000-0005-0000-0000-000030000000}"/>
    <cellStyle name="Neutral 2" xfId="55" xr:uid="{00000000-0005-0000-0000-000031000000}"/>
    <cellStyle name="Neutral 3" xfId="72" xr:uid="{00000000-0005-0000-0000-000032000000}"/>
    <cellStyle name="Neutral 4" xfId="73" xr:uid="{00000000-0005-0000-0000-000033000000}"/>
    <cellStyle name="Neutral 5" xfId="71" xr:uid="{00000000-0005-0000-0000-000034000000}"/>
    <cellStyle name="Normal" xfId="0" builtinId="0"/>
    <cellStyle name="Normal 10" xfId="2" xr:uid="{00000000-0005-0000-0000-000036000000}"/>
    <cellStyle name="Normal 10 2" xfId="3" xr:uid="{00000000-0005-0000-0000-000037000000}"/>
    <cellStyle name="Normal 10 3" xfId="4" xr:uid="{00000000-0005-0000-0000-000038000000}"/>
    <cellStyle name="Normal 10 4" xfId="5" xr:uid="{00000000-0005-0000-0000-000039000000}"/>
    <cellStyle name="Normal 10 5" xfId="74" xr:uid="{00000000-0005-0000-0000-00003A000000}"/>
    <cellStyle name="Normal 11" xfId="6" xr:uid="{00000000-0005-0000-0000-00003B000000}"/>
    <cellStyle name="Normal 11 2" xfId="76" xr:uid="{00000000-0005-0000-0000-00003C000000}"/>
    <cellStyle name="Normal 11 3" xfId="75" xr:uid="{00000000-0005-0000-0000-00003D000000}"/>
    <cellStyle name="Normal 12" xfId="7" xr:uid="{00000000-0005-0000-0000-00003E000000}"/>
    <cellStyle name="Normal 12 2" xfId="63" xr:uid="{00000000-0005-0000-0000-00003F000000}"/>
    <cellStyle name="Normal 12 2 2" xfId="94" xr:uid="{00000000-0005-0000-0000-000040000000}"/>
    <cellStyle name="Normal 13" xfId="8" xr:uid="{00000000-0005-0000-0000-000041000000}"/>
    <cellStyle name="Normal 14 2" xfId="102" xr:uid="{00000000-0005-0000-0000-000042000000}"/>
    <cellStyle name="Normal 15" xfId="101" xr:uid="{00000000-0005-0000-0000-000043000000}"/>
    <cellStyle name="Normal 2" xfId="9" xr:uid="{00000000-0005-0000-0000-000044000000}"/>
    <cellStyle name="Normal 2 2" xfId="10" xr:uid="{00000000-0005-0000-0000-000045000000}"/>
    <cellStyle name="Normal 2 2 2" xfId="57" xr:uid="{00000000-0005-0000-0000-000046000000}"/>
    <cellStyle name="Normal 2 2 3" xfId="56" xr:uid="{00000000-0005-0000-0000-000047000000}"/>
    <cellStyle name="Normal 2 3" xfId="11" xr:uid="{00000000-0005-0000-0000-000048000000}"/>
    <cellStyle name="Normal 2 4" xfId="12" xr:uid="{00000000-0005-0000-0000-000049000000}"/>
    <cellStyle name="Normal 2 5" xfId="13" xr:uid="{00000000-0005-0000-0000-00004A000000}"/>
    <cellStyle name="Normal 2 6" xfId="14" xr:uid="{00000000-0005-0000-0000-00004B000000}"/>
    <cellStyle name="Normal 3" xfId="15" xr:uid="{00000000-0005-0000-0000-00004C000000}"/>
    <cellStyle name="Normal 3 2" xfId="16" xr:uid="{00000000-0005-0000-0000-00004D000000}"/>
    <cellStyle name="Normal 3 2 2" xfId="78" xr:uid="{00000000-0005-0000-0000-00004E000000}"/>
    <cellStyle name="Normal 3 3" xfId="23" xr:uid="{00000000-0005-0000-0000-00004F000000}"/>
    <cellStyle name="Normal 3 3 2" xfId="79" xr:uid="{00000000-0005-0000-0000-000050000000}"/>
    <cellStyle name="Normal 3 4" xfId="77" xr:uid="{00000000-0005-0000-0000-000051000000}"/>
    <cellStyle name="Normal 4" xfId="17" xr:uid="{00000000-0005-0000-0000-000052000000}"/>
    <cellStyle name="Normal 4 2" xfId="18" xr:uid="{00000000-0005-0000-0000-000053000000}"/>
    <cellStyle name="Normal 5" xfId="80" xr:uid="{00000000-0005-0000-0000-000054000000}"/>
    <cellStyle name="Normal 6" xfId="58" xr:uid="{00000000-0005-0000-0000-000055000000}"/>
    <cellStyle name="Normal 7" xfId="81" xr:uid="{00000000-0005-0000-0000-000056000000}"/>
    <cellStyle name="Normal 8" xfId="82" xr:uid="{00000000-0005-0000-0000-000057000000}"/>
    <cellStyle name="Normal 8 2" xfId="83" xr:uid="{00000000-0005-0000-0000-000058000000}"/>
    <cellStyle name="Normal 9" xfId="19" xr:uid="{00000000-0005-0000-0000-000059000000}"/>
    <cellStyle name="Normal 9 2" xfId="20" xr:uid="{00000000-0005-0000-0000-00005A000000}"/>
    <cellStyle name="Normal 9 2 2" xfId="85" xr:uid="{00000000-0005-0000-0000-00005B000000}"/>
    <cellStyle name="Normal 9 3" xfId="21" xr:uid="{00000000-0005-0000-0000-00005C000000}"/>
    <cellStyle name="Normal 9 4" xfId="22" xr:uid="{00000000-0005-0000-0000-00005D000000}"/>
    <cellStyle name="Normal 9 5" xfId="84" xr:uid="{00000000-0005-0000-0000-00005E000000}"/>
    <cellStyle name="Output" xfId="59" xr:uid="{00000000-0005-0000-0000-00005F000000}"/>
    <cellStyle name="Porcentaje 2" xfId="87" xr:uid="{00000000-0005-0000-0000-000061000000}"/>
    <cellStyle name="Porcentaje 3" xfId="88" xr:uid="{00000000-0005-0000-0000-000062000000}"/>
    <cellStyle name="Porcentaje 4" xfId="89" xr:uid="{00000000-0005-0000-0000-000063000000}"/>
    <cellStyle name="Porcentaje 5" xfId="86" xr:uid="{00000000-0005-0000-0000-000064000000}"/>
    <cellStyle name="Title" xfId="60" xr:uid="{00000000-0005-0000-0000-000065000000}"/>
    <cellStyle name="Total 2" xfId="61" xr:uid="{00000000-0005-0000-0000-000066000000}"/>
    <cellStyle name="Total 3" xfId="91" xr:uid="{00000000-0005-0000-0000-000067000000}"/>
    <cellStyle name="Total 4" xfId="92" xr:uid="{00000000-0005-0000-0000-000068000000}"/>
    <cellStyle name="Total 5" xfId="90" xr:uid="{00000000-0005-0000-0000-000069000000}"/>
  </cellStyles>
  <dxfs count="2"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D2:G14"/>
  <sheetViews>
    <sheetView showGridLines="0" zoomScale="115" zoomScaleNormal="115" workbookViewId="0">
      <selection activeCell="F9" sqref="F9"/>
    </sheetView>
  </sheetViews>
  <sheetFormatPr baseColWidth="10" defaultColWidth="11" defaultRowHeight="14.25"/>
  <cols>
    <col min="1" max="1" width="7.53125" customWidth="1"/>
    <col min="5" max="5" width="47.46484375" customWidth="1"/>
    <col min="6" max="6" width="33.19921875" customWidth="1"/>
    <col min="257" max="257" width="3.53125" customWidth="1"/>
    <col min="513" max="513" width="3.53125" customWidth="1"/>
    <col min="769" max="769" width="3.53125" customWidth="1"/>
    <col min="1025" max="1025" width="3.53125" customWidth="1"/>
    <col min="1281" max="1281" width="3.53125" customWidth="1"/>
    <col min="1537" max="1537" width="3.53125" customWidth="1"/>
    <col min="1793" max="1793" width="3.53125" customWidth="1"/>
    <col min="2049" max="2049" width="3.53125" customWidth="1"/>
    <col min="2305" max="2305" width="3.53125" customWidth="1"/>
    <col min="2561" max="2561" width="3.53125" customWidth="1"/>
    <col min="2817" max="2817" width="3.53125" customWidth="1"/>
    <col min="3073" max="3073" width="3.53125" customWidth="1"/>
    <col min="3329" max="3329" width="3.53125" customWidth="1"/>
    <col min="3585" max="3585" width="3.53125" customWidth="1"/>
    <col min="3841" max="3841" width="3.53125" customWidth="1"/>
    <col min="4097" max="4097" width="3.53125" customWidth="1"/>
    <col min="4353" max="4353" width="3.53125" customWidth="1"/>
    <col min="4609" max="4609" width="3.53125" customWidth="1"/>
    <col min="4865" max="4865" width="3.53125" customWidth="1"/>
    <col min="5121" max="5121" width="3.53125" customWidth="1"/>
    <col min="5377" max="5377" width="3.53125" customWidth="1"/>
    <col min="5633" max="5633" width="3.53125" customWidth="1"/>
    <col min="5889" max="5889" width="3.53125" customWidth="1"/>
    <col min="6145" max="6145" width="3.53125" customWidth="1"/>
    <col min="6401" max="6401" width="3.53125" customWidth="1"/>
    <col min="6657" max="6657" width="3.53125" customWidth="1"/>
    <col min="6913" max="6913" width="3.53125" customWidth="1"/>
    <col min="7169" max="7169" width="3.53125" customWidth="1"/>
    <col min="7425" max="7425" width="3.53125" customWidth="1"/>
    <col min="7681" max="7681" width="3.53125" customWidth="1"/>
    <col min="7937" max="7937" width="3.53125" customWidth="1"/>
    <col min="8193" max="8193" width="3.53125" customWidth="1"/>
    <col min="8449" max="8449" width="3.53125" customWidth="1"/>
    <col min="8705" max="8705" width="3.53125" customWidth="1"/>
    <col min="8961" max="8961" width="3.53125" customWidth="1"/>
    <col min="9217" max="9217" width="3.53125" customWidth="1"/>
    <col min="9473" max="9473" width="3.53125" customWidth="1"/>
    <col min="9729" max="9729" width="3.53125" customWidth="1"/>
    <col min="9985" max="9985" width="3.53125" customWidth="1"/>
    <col min="10241" max="10241" width="3.53125" customWidth="1"/>
    <col min="10497" max="10497" width="3.53125" customWidth="1"/>
    <col min="10753" max="10753" width="3.53125" customWidth="1"/>
    <col min="11009" max="11009" width="3.53125" customWidth="1"/>
    <col min="11265" max="11265" width="3.53125" customWidth="1"/>
    <col min="11521" max="11521" width="3.53125" customWidth="1"/>
    <col min="11777" max="11777" width="3.53125" customWidth="1"/>
    <col min="12033" max="12033" width="3.53125" customWidth="1"/>
    <col min="12289" max="12289" width="3.53125" customWidth="1"/>
    <col min="12545" max="12545" width="3.53125" customWidth="1"/>
    <col min="12801" max="12801" width="3.53125" customWidth="1"/>
    <col min="13057" max="13057" width="3.53125" customWidth="1"/>
    <col min="13313" max="13313" width="3.53125" customWidth="1"/>
    <col min="13569" max="13569" width="3.53125" customWidth="1"/>
    <col min="13825" max="13825" width="3.53125" customWidth="1"/>
    <col min="14081" max="14081" width="3.53125" customWidth="1"/>
    <col min="14337" max="14337" width="3.53125" customWidth="1"/>
    <col min="14593" max="14593" width="3.53125" customWidth="1"/>
    <col min="14849" max="14849" width="3.53125" customWidth="1"/>
    <col min="15105" max="15105" width="3.53125" customWidth="1"/>
    <col min="15361" max="15361" width="3.53125" customWidth="1"/>
    <col min="15617" max="15617" width="3.53125" customWidth="1"/>
    <col min="15873" max="15873" width="3.53125" customWidth="1"/>
    <col min="16129" max="16129" width="3.53125" customWidth="1"/>
  </cols>
  <sheetData>
    <row r="2" spans="4:7" ht="14.65" thickBot="1"/>
    <row r="3" spans="4:7" ht="32.65">
      <c r="D3" s="27"/>
      <c r="E3" s="45"/>
      <c r="F3" s="46"/>
      <c r="G3" s="27"/>
    </row>
    <row r="4" spans="4:7" ht="20.25">
      <c r="D4" s="27"/>
      <c r="E4" s="47" t="s">
        <v>10</v>
      </c>
      <c r="F4" s="48"/>
      <c r="G4" s="27"/>
    </row>
    <row r="5" spans="4:7" ht="20.65" thickBot="1">
      <c r="E5" s="28" t="s">
        <v>9</v>
      </c>
      <c r="F5" s="29"/>
    </row>
    <row r="6" spans="4:7" ht="18.399999999999999" thickBot="1">
      <c r="E6" s="30" t="s">
        <v>6</v>
      </c>
      <c r="F6" s="31" t="s">
        <v>7</v>
      </c>
    </row>
    <row r="7" spans="4:7" ht="18.399999999999999" thickBot="1">
      <c r="E7" s="32" t="s">
        <v>3</v>
      </c>
      <c r="F7" s="33" t="e">
        <f>+Instalación!I6</f>
        <v>#VALUE!</v>
      </c>
    </row>
    <row r="8" spans="4:7" ht="18.399999999999999" thickBot="1">
      <c r="E8" s="32" t="s">
        <v>11</v>
      </c>
      <c r="F8" s="34" t="e">
        <f>SUM(F7:F7)</f>
        <v>#VALUE!</v>
      </c>
    </row>
    <row r="9" spans="4:7" ht="18.399999999999999" thickBot="1">
      <c r="E9" s="32" t="s">
        <v>12</v>
      </c>
      <c r="F9" s="33" t="e">
        <f>F8*0.1</f>
        <v>#VALUE!</v>
      </c>
    </row>
    <row r="10" spans="4:7" ht="21" customHeight="1" thickBot="1">
      <c r="E10" s="32" t="s">
        <v>13</v>
      </c>
      <c r="F10" s="33" t="e">
        <f>F9*0.18</f>
        <v>#VALUE!</v>
      </c>
    </row>
    <row r="11" spans="4:7" ht="18.399999999999999" thickBot="1">
      <c r="E11" s="32" t="s">
        <v>14</v>
      </c>
      <c r="F11" s="33" t="e">
        <f>F8*0.01</f>
        <v>#VALUE!</v>
      </c>
    </row>
    <row r="12" spans="4:7" ht="18.399999999999999" thickBot="1">
      <c r="E12" s="35" t="s">
        <v>15</v>
      </c>
      <c r="F12" s="36" t="e">
        <f>F8*0.001</f>
        <v>#VALUE!</v>
      </c>
    </row>
    <row r="13" spans="4:7" ht="18">
      <c r="E13" s="37"/>
      <c r="F13" s="38"/>
    </row>
    <row r="14" spans="4:7" ht="18.399999999999999" thickBot="1">
      <c r="E14" s="39" t="s">
        <v>8</v>
      </c>
      <c r="F14" s="40" t="e">
        <f>+F12+F8+F9+F10+F11</f>
        <v>#VALUE!</v>
      </c>
    </row>
  </sheetData>
  <mergeCells count="2">
    <mergeCell ref="E3:F3"/>
    <mergeCell ref="E4:F4"/>
  </mergeCells>
  <phoneticPr fontId="28" type="noConversion"/>
  <pageMargins left="0.7" right="0.7" top="0.75" bottom="0.75" header="0.3" footer="0.3"/>
  <pageSetup scale="7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J14"/>
  <sheetViews>
    <sheetView showGridLines="0" tabSelected="1" view="pageBreakPreview" zoomScaleNormal="70" zoomScaleSheetLayoutView="100" workbookViewId="0">
      <selection activeCell="B14" sqref="B14"/>
    </sheetView>
  </sheetViews>
  <sheetFormatPr baseColWidth="10" defaultColWidth="9.19921875" defaultRowHeight="16.5"/>
  <cols>
    <col min="2" max="2" width="77.19921875" bestFit="1" customWidth="1"/>
    <col min="3" max="3" width="7.265625" customWidth="1"/>
    <col min="4" max="4" width="13.33203125" customWidth="1"/>
    <col min="5" max="6" width="17.46484375" bestFit="1" customWidth="1"/>
    <col min="7" max="7" width="15.46484375" style="6" customWidth="1"/>
    <col min="8" max="8" width="13.53125" style="9" customWidth="1"/>
    <col min="9" max="9" width="20.46484375" style="9" customWidth="1"/>
    <col min="10" max="10" width="9.19921875" customWidth="1"/>
  </cols>
  <sheetData>
    <row r="1" spans="2:10" ht="14.25">
      <c r="G1"/>
      <c r="H1"/>
      <c r="I1"/>
    </row>
    <row r="2" spans="2:10" ht="14.25">
      <c r="G2"/>
      <c r="H2"/>
      <c r="I2"/>
    </row>
    <row r="3" spans="2:10" s="2" customFormat="1" ht="24.75" customHeight="1">
      <c r="B3" s="3"/>
      <c r="C3" s="3"/>
      <c r="D3" s="3"/>
      <c r="E3"/>
      <c r="F3"/>
      <c r="G3"/>
      <c r="H3"/>
      <c r="I3"/>
      <c r="J3"/>
    </row>
    <row r="4" spans="2:10" s="2" customFormat="1" ht="24">
      <c r="B4" s="21" t="s">
        <v>26</v>
      </c>
      <c r="D4" s="1"/>
      <c r="E4" s="1"/>
      <c r="F4" s="1"/>
    </row>
    <row r="5" spans="2:10" s="2" customFormat="1">
      <c r="B5" s="13"/>
      <c r="C5" s="13"/>
      <c r="D5" s="7"/>
      <c r="E5" s="7"/>
      <c r="F5" s="7"/>
    </row>
    <row r="6" spans="2:10" s="2" customFormat="1">
      <c r="B6" s="14"/>
      <c r="C6" s="14"/>
      <c r="G6" s="23" t="s">
        <v>4</v>
      </c>
      <c r="H6" s="20"/>
      <c r="I6" s="19" t="e">
        <f>SUM(I9:I13)</f>
        <v>#VALUE!</v>
      </c>
    </row>
    <row r="7" spans="2:10" s="2" customFormat="1">
      <c r="B7" s="5"/>
      <c r="C7" s="4"/>
      <c r="G7" s="19">
        <f>SUM(G9:G13)</f>
        <v>206300</v>
      </c>
      <c r="H7" s="17" t="s">
        <v>0</v>
      </c>
      <c r="I7" s="17" t="s">
        <v>0</v>
      </c>
    </row>
    <row r="8" spans="2:10" s="2" customFormat="1" ht="49.5">
      <c r="B8" s="25" t="s">
        <v>2</v>
      </c>
      <c r="C8" s="24" t="s">
        <v>1</v>
      </c>
      <c r="D8" s="41" t="s">
        <v>16</v>
      </c>
      <c r="E8" s="41" t="s">
        <v>17</v>
      </c>
      <c r="F8" s="41" t="s">
        <v>18</v>
      </c>
      <c r="G8" s="26" t="s">
        <v>5</v>
      </c>
      <c r="H8" s="16"/>
      <c r="I8" s="15"/>
    </row>
    <row r="9" spans="2:10" s="8" customFormat="1">
      <c r="B9" s="10" t="s">
        <v>20</v>
      </c>
      <c r="C9" s="12" t="s">
        <v>21</v>
      </c>
      <c r="D9" s="11">
        <v>62122</v>
      </c>
      <c r="E9" s="11">
        <v>69202</v>
      </c>
      <c r="F9" s="11">
        <v>74937</v>
      </c>
      <c r="G9" s="22">
        <f t="shared" ref="G9:G13" si="0">SUM(D9:F9)</f>
        <v>206261</v>
      </c>
      <c r="H9" s="18"/>
      <c r="I9" s="18">
        <f>+G9*H9</f>
        <v>0</v>
      </c>
    </row>
    <row r="10" spans="2:10" s="8" customFormat="1">
      <c r="B10" s="10" t="s">
        <v>22</v>
      </c>
      <c r="C10" s="12" t="s">
        <v>21</v>
      </c>
      <c r="D10" s="43" t="s">
        <v>27</v>
      </c>
      <c r="E10" s="43" t="s">
        <v>27</v>
      </c>
      <c r="F10" s="43" t="s">
        <v>27</v>
      </c>
      <c r="G10" s="43" t="s">
        <v>27</v>
      </c>
      <c r="H10" s="18"/>
      <c r="I10" s="18" t="e">
        <f t="shared" ref="I10:I13" si="1">+G10*H10</f>
        <v>#VALUE!</v>
      </c>
    </row>
    <row r="11" spans="2:10" s="8" customFormat="1">
      <c r="B11" s="10" t="s">
        <v>23</v>
      </c>
      <c r="C11" s="12" t="s">
        <v>21</v>
      </c>
      <c r="D11" s="11">
        <v>1</v>
      </c>
      <c r="E11" s="11">
        <v>1</v>
      </c>
      <c r="F11" s="11">
        <v>1</v>
      </c>
      <c r="G11" s="22">
        <f t="shared" si="0"/>
        <v>3</v>
      </c>
      <c r="H11" s="18"/>
      <c r="I11" s="18"/>
    </row>
    <row r="12" spans="2:10" s="8" customFormat="1">
      <c r="B12" s="10" t="s">
        <v>19</v>
      </c>
      <c r="C12" s="12" t="s">
        <v>21</v>
      </c>
      <c r="D12" s="43" t="s">
        <v>27</v>
      </c>
      <c r="E12" s="43" t="s">
        <v>27</v>
      </c>
      <c r="F12" s="43" t="s">
        <v>27</v>
      </c>
      <c r="G12" s="43" t="s">
        <v>27</v>
      </c>
      <c r="H12" s="18"/>
      <c r="I12" s="18" t="e">
        <f t="shared" si="1"/>
        <v>#VALUE!</v>
      </c>
    </row>
    <row r="13" spans="2:10" s="8" customFormat="1">
      <c r="B13" s="44" t="s">
        <v>25</v>
      </c>
      <c r="C13" s="42" t="s">
        <v>24</v>
      </c>
      <c r="D13" s="11">
        <v>12</v>
      </c>
      <c r="E13" s="11">
        <v>12</v>
      </c>
      <c r="F13" s="11">
        <v>12</v>
      </c>
      <c r="G13" s="22">
        <f t="shared" si="0"/>
        <v>36</v>
      </c>
      <c r="H13" s="18"/>
      <c r="I13" s="18">
        <f t="shared" si="1"/>
        <v>0</v>
      </c>
    </row>
    <row r="14" spans="2:10" ht="46.15" customHeight="1">
      <c r="B14" s="49" t="s">
        <v>28</v>
      </c>
      <c r="C14" s="50"/>
      <c r="D14" s="50"/>
      <c r="E14" s="50"/>
      <c r="F14" s="50"/>
      <c r="G14" s="51"/>
      <c r="H14" s="52"/>
      <c r="I14" s="52"/>
    </row>
  </sheetData>
  <phoneticPr fontId="28" type="noConversion"/>
  <conditionalFormatting sqref="B1:B3 B5:B13 B15:B1048576">
    <cfRule type="duplicateValues" dxfId="1" priority="1"/>
  </conditionalFormatting>
  <conditionalFormatting sqref="H9:I13">
    <cfRule type="cellIs" dxfId="0" priority="88" operator="equal">
      <formula>0</formula>
    </cfRule>
  </conditionalFormatting>
  <printOptions horizontalCentered="1"/>
  <pageMargins left="0.25" right="0.25" top="0.25" bottom="0.25" header="0" footer="0"/>
  <pageSetup scale="50" fitToHeight="0" orientation="portrait" r:id="rId1"/>
  <headerFooter>
    <oddHeader>&amp;RPág.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RESUMEN</vt:lpstr>
      <vt:lpstr>Instalación</vt:lpstr>
      <vt:lpstr>Instalación!Área_de_impresión</vt:lpstr>
      <vt:lpstr>RESUMEN!Área_de_impresión</vt:lpstr>
      <vt:lpstr>Instalación!Títulos_a_imprimir</vt:lpstr>
    </vt:vector>
  </TitlesOfParts>
  <Company>Direccion de Tecnologia, CDEEE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Antonio Guerrero Lorenzo</dc:creator>
  <cp:lastModifiedBy>Enilka Hernández Reyes</cp:lastModifiedBy>
  <cp:lastPrinted>2020-05-28T20:26:00Z</cp:lastPrinted>
  <dcterms:created xsi:type="dcterms:W3CDTF">2011-11-03T20:35:07Z</dcterms:created>
  <dcterms:modified xsi:type="dcterms:W3CDTF">2026-07-06T18:35:57Z</dcterms:modified>
</cp:coreProperties>
</file>