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mgobdo-my.sharepoint.com/personal/edgar_sanchez_mem_gob_do/Documents/Escritorio/"/>
    </mc:Choice>
  </mc:AlternateContent>
  <xr:revisionPtr revIDLastSave="0" documentId="8_{0D9DBBF4-EC3C-4A02-BED3-DED31595C398}" xr6:coauthVersionLast="47" xr6:coauthVersionMax="47" xr10:uidLastSave="{00000000-0000-0000-0000-000000000000}"/>
  <bookViews>
    <workbookView xWindow="-120" yWindow="-120" windowWidth="29040" windowHeight="15720" xr2:uid="{27519164-13AA-4A2C-B362-A752FD2A0B11}"/>
  </bookViews>
  <sheets>
    <sheet name="Tabla" sheetId="1" r:id="rId1"/>
  </sheets>
  <definedNames>
    <definedName name="_xlnm._FilterDatabase" localSheetId="0" hidden="1">Tabla!$A$6:$G$28</definedName>
    <definedName name="_Hlk153358456" localSheetId="0">Tabla!$C$14</definedName>
    <definedName name="_Hlk156219882" localSheetId="0">Tabla!$C$13</definedName>
    <definedName name="_Hlk156462302" localSheetId="0">Tabla!#REF!</definedName>
    <definedName name="_Hlk156462536" localSheetId="0">Tabla!#REF!</definedName>
    <definedName name="_Hlk156909180" localSheetId="0">Tabla!#REF!</definedName>
    <definedName name="_Hlk156909187" localSheetId="0">Tabla!#REF!</definedName>
    <definedName name="_xlnm.Print_Area" localSheetId="0">Tabla!$B$1:$F$25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6" i="1" l="1"/>
  <c r="E26" i="1"/>
  <c r="G25" i="1" s="1"/>
  <c r="D26" i="1"/>
  <c r="M6" i="1" s="1"/>
  <c r="G13" i="1" l="1"/>
  <c r="G8" i="1"/>
  <c r="G14" i="1"/>
  <c r="G24" i="1"/>
  <c r="G15" i="1"/>
  <c r="G16" i="1"/>
  <c r="G17" i="1"/>
  <c r="G18" i="1"/>
  <c r="G19" i="1"/>
  <c r="G20" i="1"/>
  <c r="G21" i="1"/>
  <c r="G22" i="1"/>
  <c r="G23" i="1"/>
  <c r="G9" i="1"/>
  <c r="G10" i="1"/>
  <c r="G11" i="1"/>
  <c r="G12" i="1"/>
  <c r="G26" i="1" l="1"/>
</calcChain>
</file>

<file path=xl/sharedStrings.xml><?xml version="1.0" encoding="utf-8"?>
<sst xmlns="http://schemas.openxmlformats.org/spreadsheetml/2006/main" count="39" uniqueCount="39">
  <si>
    <r>
      <t>INSTITUCIÓN:</t>
    </r>
    <r>
      <rPr>
        <b/>
        <u/>
        <sz val="13"/>
        <color rgb="FF002060"/>
        <rFont val="Aptos Narrow"/>
        <family val="2"/>
        <scheme val="minor"/>
      </rPr>
      <t xml:space="preserve"> MINISTERIO DE ENERGÍA Y MINAS (MEM)</t>
    </r>
  </si>
  <si>
    <t>No.</t>
  </si>
  <si>
    <t>ÁREA</t>
  </si>
  <si>
    <t>SERVICIOS</t>
  </si>
  <si>
    <t xml:space="preserve">CANTIDAD DE SERVICIOS </t>
  </si>
  <si>
    <t>Porcentaje</t>
  </si>
  <si>
    <t>TOTAL SERVICIOS SOLICITADOS:</t>
  </si>
  <si>
    <t>Recibidos</t>
  </si>
  <si>
    <t>Atendidos</t>
  </si>
  <si>
    <t>Pendientes</t>
  </si>
  <si>
    <t>Viceministerio de Seguridad Energética e Infraestructura</t>
  </si>
  <si>
    <t xml:space="preserve">Atención de denuncias ciudadanas de incidentes a infraestructura energética. </t>
  </si>
  <si>
    <r>
      <rPr>
        <sz val="11"/>
        <color rgb="FF000000"/>
        <rFont val="Calibri"/>
        <family val="2"/>
      </rPr>
      <t>Visitas técnicas de seguridad energética e infraestructuras</t>
    </r>
    <r>
      <rPr>
        <sz val="11"/>
        <color theme="1"/>
        <rFont val="Calibri"/>
        <family val="2"/>
      </rPr>
      <t>.</t>
    </r>
  </si>
  <si>
    <r>
      <rPr>
        <sz val="11"/>
        <color rgb="FF000000"/>
        <rFont val="Calibri"/>
        <family val="2"/>
      </rPr>
      <t>Gestión de charlas de sensibilización sobre seguridad energética e infraestructuras</t>
    </r>
    <r>
      <rPr>
        <sz val="11"/>
        <color theme="1"/>
        <rFont val="Calibri"/>
        <family val="2"/>
      </rPr>
      <t>.</t>
    </r>
  </si>
  <si>
    <r>
      <t xml:space="preserve">Otorgamiento de permisos de construcción de gasoducto tradicional de gas natural. </t>
    </r>
    <r>
      <rPr>
        <b/>
        <sz val="16"/>
        <color rgb="FF000000"/>
        <rFont val="Calibri"/>
        <family val="2"/>
      </rPr>
      <t>*</t>
    </r>
  </si>
  <si>
    <t>Viceministerio de Innovación y Transición Energética</t>
  </si>
  <si>
    <r>
      <t xml:space="preserve">Auditorías energéticas. </t>
    </r>
    <r>
      <rPr>
        <b/>
        <sz val="16"/>
        <color rgb="FF000000"/>
        <rFont val="Calibri"/>
        <family val="2"/>
      </rPr>
      <t>*</t>
    </r>
  </si>
  <si>
    <r>
      <rPr>
        <sz val="11"/>
        <color rgb="FF000000"/>
        <rFont val="Calibri"/>
        <family val="2"/>
      </rPr>
      <t>Charlas sobre transición energética</t>
    </r>
    <r>
      <rPr>
        <sz val="11"/>
        <color theme="1"/>
        <rFont val="Calibri"/>
        <family val="2"/>
      </rPr>
      <t xml:space="preserve">. </t>
    </r>
  </si>
  <si>
    <r>
      <rPr>
        <sz val="11"/>
        <color rgb="FF000000"/>
        <rFont val="Calibri"/>
        <family val="2"/>
      </rPr>
      <t>Formación sobre ahorro y eficiencia energética (talleres, charlas, simposios, conferencias, etc.)</t>
    </r>
    <r>
      <rPr>
        <sz val="11"/>
        <color theme="1"/>
        <rFont val="Calibri"/>
        <family val="2"/>
      </rPr>
      <t xml:space="preserve">. PTER </t>
    </r>
    <r>
      <rPr>
        <b/>
        <sz val="16"/>
        <color theme="1"/>
        <rFont val="Calibri"/>
        <family val="2"/>
      </rPr>
      <t>*</t>
    </r>
  </si>
  <si>
    <t>Viceministerio de Energía Eléctrica</t>
  </si>
  <si>
    <t>Servicio de electrificación rural y suburbana (Instalación de redes eléctricas).</t>
  </si>
  <si>
    <r>
      <rPr>
        <sz val="11"/>
        <color rgb="FF000000"/>
        <rFont val="Calibri"/>
        <family val="2"/>
      </rPr>
      <t>Sensibilización sobre la importancia de la Energía para el Desarrollo</t>
    </r>
    <r>
      <rPr>
        <sz val="11"/>
        <color theme="1"/>
        <rFont val="Calibri"/>
        <family val="2"/>
      </rPr>
      <t xml:space="preserve">. </t>
    </r>
    <r>
      <rPr>
        <b/>
        <sz val="16"/>
        <color theme="1"/>
        <rFont val="Calibri"/>
        <family val="2"/>
      </rPr>
      <t>*</t>
    </r>
  </si>
  <si>
    <t>Viceministerio de Energía Nuclear</t>
  </si>
  <si>
    <t>Asesoría en la utilización de tecnología nuclear.</t>
  </si>
  <si>
    <t>Charlas sobre utilización y aplicación de la energía nuclear</t>
  </si>
  <si>
    <t>Dirección de Gestión Social</t>
  </si>
  <si>
    <t>Charla de concientización en energía y minas a través de la Dirección de Gestión Social: Programa “aula del saber”.</t>
  </si>
  <si>
    <t>Viceministerio de Minas</t>
  </si>
  <si>
    <t xml:space="preserve">Emisión de certificación de NO objeción para exportación de ámbar y larimar. </t>
  </si>
  <si>
    <r>
      <rPr>
        <sz val="11"/>
        <color rgb="FF000000"/>
        <rFont val="Calibri"/>
        <family val="2"/>
      </rPr>
      <t>Talleres de capacitación en materia de seguridad y salud minera</t>
    </r>
    <r>
      <rPr>
        <sz val="11"/>
        <color theme="1"/>
        <rFont val="Calibri"/>
        <family val="2"/>
      </rPr>
      <t>.</t>
    </r>
  </si>
  <si>
    <r>
      <rPr>
        <sz val="11"/>
        <color rgb="FF000000"/>
        <rFont val="Calibri"/>
        <family val="2"/>
      </rPr>
      <t>Asesoría en materia de seguridad y salud minera</t>
    </r>
    <r>
      <rPr>
        <sz val="11"/>
        <color theme="1"/>
        <rFont val="Calibri"/>
        <family val="2"/>
      </rPr>
      <t>.</t>
    </r>
  </si>
  <si>
    <t>Dirección Jurídica</t>
  </si>
  <si>
    <r>
      <t>Emisión de resolución de concesión minera para exploración o explotación minera.</t>
    </r>
    <r>
      <rPr>
        <b/>
        <sz val="16"/>
        <color theme="1"/>
        <rFont val="Calibri"/>
        <family val="2"/>
      </rPr>
      <t>*</t>
    </r>
  </si>
  <si>
    <t>Viceministerio de  Hidrocarburos</t>
  </si>
  <si>
    <r>
      <rPr>
        <sz val="11"/>
        <color rgb="FF000000"/>
        <rFont val="Calibri"/>
        <family val="2"/>
      </rPr>
      <t>Autorización de exploración de hidrocarburos</t>
    </r>
    <r>
      <rPr>
        <sz val="11"/>
        <color theme="1"/>
        <rFont val="Calibri"/>
        <family val="2"/>
      </rPr>
      <t>.</t>
    </r>
  </si>
  <si>
    <t>Consulta de la Base Nacional de Datos de Hidrocarburos.</t>
  </si>
  <si>
    <t>TOTAL</t>
  </si>
  <si>
    <t>Asterisco: Representa los cuatro (4) servicios priorizados.</t>
  </si>
  <si>
    <t>Fuente: Viceministerios del MEMRD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</si>
</sst>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231F20"/>
      <name val="Aptos Narrow"/>
      <family val="2"/>
      <scheme val="minor"/>
    </font>
    <font>
      <b/>
      <u/>
      <sz val="13"/>
      <color rgb="FF002060"/>
      <name val="Aptos Narrow"/>
      <family val="2"/>
      <scheme val="minor"/>
    </font>
    <font>
      <b/>
      <sz val="11"/>
      <color theme="0"/>
      <name val="Calibri cuerpo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Times New Roman"/>
      <family val="1"/>
    </font>
    <font>
      <sz val="12"/>
      <color rgb="FF000000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color theme="0"/>
      <name val="Times New Roman"/>
      <family val="1"/>
    </font>
    <font>
      <b/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2" borderId="0" xfId="0" applyFont="1" applyFill="1" applyAlignment="1">
      <alignment horizontal="right" vertical="center"/>
    </xf>
    <xf numFmtId="0" fontId="0" fillId="2" borderId="0" xfId="0" applyFill="1"/>
    <xf numFmtId="0" fontId="5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0" fontId="11" fillId="2" borderId="7" xfId="1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textRotation="90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10" fontId="11" fillId="2" borderId="23" xfId="1" applyNumberFormat="1" applyFont="1" applyFill="1" applyBorder="1" applyAlignment="1">
      <alignment horizontal="center" vertical="center"/>
    </xf>
    <xf numFmtId="9" fontId="0" fillId="2" borderId="0" xfId="0" applyNumberFormat="1" applyFill="1"/>
    <xf numFmtId="0" fontId="0" fillId="2" borderId="24" xfId="0" applyFill="1" applyBorder="1" applyAlignment="1">
      <alignment horizontal="center" vertical="center"/>
    </xf>
    <xf numFmtId="0" fontId="10" fillId="2" borderId="25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10" fontId="11" fillId="2" borderId="26" xfId="1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textRotation="90" wrapText="1"/>
    </xf>
    <xf numFmtId="0" fontId="12" fillId="2" borderId="14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0" fontId="11" fillId="2" borderId="16" xfId="1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0" fillId="2" borderId="29" xfId="0" applyFill="1" applyBorder="1"/>
    <xf numFmtId="0" fontId="10" fillId="2" borderId="14" xfId="0" applyFont="1" applyFill="1" applyBorder="1" applyAlignment="1">
      <alignment horizontal="left" vertical="center" wrapText="1"/>
    </xf>
    <xf numFmtId="0" fontId="0" fillId="2" borderId="30" xfId="0" applyFill="1" applyBorder="1" applyAlignment="1">
      <alignment horizontal="center" vertical="center"/>
    </xf>
    <xf numFmtId="0" fontId="10" fillId="2" borderId="31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9" xfId="0" applyFont="1" applyFill="1" applyBorder="1" applyAlignment="1">
      <alignment horizontal="center" vertical="center" textRotation="90" wrapText="1"/>
    </xf>
    <xf numFmtId="0" fontId="0" fillId="2" borderId="32" xfId="0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left" vertical="center" wrapText="1"/>
    </xf>
    <xf numFmtId="10" fontId="11" fillId="2" borderId="12" xfId="1" applyNumberFormat="1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0" fontId="11" fillId="2" borderId="22" xfId="1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justify" vertical="center" wrapText="1"/>
    </xf>
    <xf numFmtId="9" fontId="0" fillId="2" borderId="0" xfId="1" applyFont="1" applyFill="1"/>
    <xf numFmtId="0" fontId="0" fillId="3" borderId="35" xfId="0" applyFill="1" applyBorder="1"/>
    <xf numFmtId="0" fontId="10" fillId="3" borderId="36" xfId="0" applyFont="1" applyFill="1" applyBorder="1"/>
    <xf numFmtId="0" fontId="6" fillId="3" borderId="3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9" fontId="15" fillId="3" borderId="37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0" fontId="0" fillId="2" borderId="0" xfId="0" applyFill="1" applyAlignment="1">
      <alignment horizontal="center" vertical="center"/>
    </xf>
    <xf numFmtId="0" fontId="18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vertical="top" wrapText="1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left" vertical="center"/>
    </xf>
    <xf numFmtId="10" fontId="0" fillId="2" borderId="0" xfId="0" applyNumberFormat="1" applyFill="1" applyAlignment="1">
      <alignment horizontal="center" vertical="center"/>
    </xf>
    <xf numFmtId="10" fontId="0" fillId="2" borderId="0" xfId="1" applyNumberFormat="1" applyFont="1" applyFill="1"/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A8BA-90D5-462F-A3EB-E8DAA9980865}">
  <dimension ref="A2:Z55"/>
  <sheetViews>
    <sheetView showGridLines="0" tabSelected="1" zoomScale="93" zoomScaleNormal="93" zoomScaleSheetLayoutView="100" workbookViewId="0">
      <selection activeCell="Z24" sqref="Z24"/>
    </sheetView>
  </sheetViews>
  <sheetFormatPr defaultColWidth="10.85546875" defaultRowHeight="15"/>
  <cols>
    <col min="1" max="1" width="4.5703125" bestFit="1" customWidth="1"/>
    <col min="2" max="2" width="18.5703125" style="2" customWidth="1"/>
    <col min="3" max="3" width="53.42578125" style="82" customWidth="1"/>
    <col min="4" max="4" width="10.42578125" style="81" customWidth="1"/>
    <col min="5" max="5" width="10.5703125" style="81" customWidth="1"/>
    <col min="6" max="6" width="11.5703125" style="81" customWidth="1"/>
    <col min="7" max="7" width="15" style="2" customWidth="1"/>
    <col min="9" max="9" width="10.85546875" hidden="1" customWidth="1"/>
    <col min="10" max="23" width="0" hidden="1" customWidth="1"/>
    <col min="24" max="24" width="0.140625" hidden="1" customWidth="1"/>
    <col min="25" max="25" width="0" hidden="1" customWidth="1"/>
  </cols>
  <sheetData>
    <row r="2" spans="1:26" ht="17.25">
      <c r="B2" s="1" t="s">
        <v>0</v>
      </c>
      <c r="C2" s="1"/>
      <c r="D2" s="1"/>
      <c r="E2" s="1"/>
      <c r="F2" s="1"/>
    </row>
    <row r="5" spans="1:26" s="2" customFormat="1" ht="18.95" customHeight="1"/>
    <row r="6" spans="1:26" s="2" customFormat="1" ht="16.5" customHeight="1">
      <c r="A6" s="3" t="s">
        <v>1</v>
      </c>
      <c r="B6" s="4" t="s">
        <v>2</v>
      </c>
      <c r="C6" s="5" t="s">
        <v>3</v>
      </c>
      <c r="D6" s="6" t="s">
        <v>4</v>
      </c>
      <c r="E6" s="6"/>
      <c r="F6" s="7"/>
      <c r="G6" s="8" t="s">
        <v>5</v>
      </c>
      <c r="J6" s="9" t="s">
        <v>6</v>
      </c>
      <c r="K6" s="9"/>
      <c r="L6" s="9"/>
      <c r="M6" s="10">
        <f>D26</f>
        <v>174</v>
      </c>
    </row>
    <row r="7" spans="1:26" s="2" customFormat="1" ht="17.25" customHeight="1">
      <c r="A7" s="11"/>
      <c r="B7" s="12"/>
      <c r="C7" s="13"/>
      <c r="D7" s="14" t="s">
        <v>7</v>
      </c>
      <c r="E7" s="14" t="s">
        <v>8</v>
      </c>
      <c r="F7" s="15" t="s">
        <v>9</v>
      </c>
      <c r="G7" s="16"/>
    </row>
    <row r="8" spans="1:26" s="2" customFormat="1" ht="34.5" customHeight="1">
      <c r="A8" s="17">
        <v>1</v>
      </c>
      <c r="B8" s="18" t="s">
        <v>10</v>
      </c>
      <c r="C8" s="19" t="s">
        <v>11</v>
      </c>
      <c r="D8" s="20">
        <v>0</v>
      </c>
      <c r="E8" s="20">
        <v>0</v>
      </c>
      <c r="F8" s="21">
        <v>0</v>
      </c>
      <c r="G8" s="22">
        <f>E8/$E$26</f>
        <v>0</v>
      </c>
    </row>
    <row r="9" spans="1:26" s="2" customFormat="1" ht="34.5" customHeight="1">
      <c r="A9" s="23">
        <v>2</v>
      </c>
      <c r="B9" s="24"/>
      <c r="C9" s="25" t="s">
        <v>12</v>
      </c>
      <c r="D9" s="26">
        <v>15</v>
      </c>
      <c r="E9" s="26">
        <v>15</v>
      </c>
      <c r="F9" s="27">
        <v>0</v>
      </c>
      <c r="G9" s="28">
        <f>E9/$E$26</f>
        <v>0.11029411764705882</v>
      </c>
      <c r="H9" s="29"/>
    </row>
    <row r="10" spans="1:26" s="2" customFormat="1" ht="36.75" customHeight="1">
      <c r="A10" s="30">
        <v>3</v>
      </c>
      <c r="B10" s="24"/>
      <c r="C10" s="31" t="s">
        <v>13</v>
      </c>
      <c r="D10" s="32">
        <v>1</v>
      </c>
      <c r="E10" s="32">
        <v>1</v>
      </c>
      <c r="F10" s="33">
        <v>0</v>
      </c>
      <c r="G10" s="34">
        <f>E10/$E$26</f>
        <v>7.3529411764705881E-3</v>
      </c>
      <c r="H10" s="29"/>
    </row>
    <row r="11" spans="1:26" s="2" customFormat="1" ht="41.25" customHeight="1">
      <c r="A11" s="35">
        <v>4</v>
      </c>
      <c r="B11" s="36"/>
      <c r="C11" s="37" t="s">
        <v>14</v>
      </c>
      <c r="D11" s="38">
        <v>0</v>
      </c>
      <c r="E11" s="39">
        <v>0</v>
      </c>
      <c r="F11" s="40">
        <v>0</v>
      </c>
      <c r="G11" s="41">
        <f>E11/$E$26</f>
        <v>0</v>
      </c>
      <c r="H11" s="29"/>
    </row>
    <row r="12" spans="1:26" s="2" customFormat="1" ht="27" customHeight="1">
      <c r="A12" s="17">
        <v>5</v>
      </c>
      <c r="B12" s="18" t="s">
        <v>15</v>
      </c>
      <c r="C12" s="42" t="s">
        <v>16</v>
      </c>
      <c r="D12" s="43">
        <v>2</v>
      </c>
      <c r="E12" s="43">
        <v>2</v>
      </c>
      <c r="F12" s="44">
        <v>0</v>
      </c>
      <c r="G12" s="22">
        <f>E12/$E$26</f>
        <v>1.4705882352941176E-2</v>
      </c>
    </row>
    <row r="13" spans="1:26" s="2" customFormat="1" ht="25.5" customHeight="1">
      <c r="A13" s="30">
        <v>6</v>
      </c>
      <c r="B13" s="24"/>
      <c r="C13" s="31" t="s">
        <v>17</v>
      </c>
      <c r="D13" s="45">
        <v>16</v>
      </c>
      <c r="E13" s="45">
        <v>16</v>
      </c>
      <c r="F13" s="46">
        <v>0</v>
      </c>
      <c r="G13" s="34">
        <f>E13/$E$26</f>
        <v>0.11764705882352941</v>
      </c>
      <c r="H13" s="47"/>
    </row>
    <row r="14" spans="1:26" s="2" customFormat="1" ht="45.75" customHeight="1">
      <c r="A14" s="35">
        <v>7</v>
      </c>
      <c r="B14" s="36"/>
      <c r="C14" s="48" t="s">
        <v>18</v>
      </c>
      <c r="D14" s="39">
        <v>26</v>
      </c>
      <c r="E14" s="39">
        <v>26</v>
      </c>
      <c r="F14" s="40">
        <v>0</v>
      </c>
      <c r="G14" s="41">
        <f>E14/$E$26</f>
        <v>0.19117647058823528</v>
      </c>
      <c r="Z14" s="29"/>
    </row>
    <row r="15" spans="1:26" s="2" customFormat="1" ht="38.25" customHeight="1">
      <c r="A15" s="49">
        <v>8</v>
      </c>
      <c r="B15" s="24" t="s">
        <v>19</v>
      </c>
      <c r="C15" s="50" t="s">
        <v>20</v>
      </c>
      <c r="D15" s="51">
        <v>66</v>
      </c>
      <c r="E15" s="51">
        <v>40</v>
      </c>
      <c r="F15" s="52">
        <v>26</v>
      </c>
      <c r="G15" s="28">
        <f>E15/$E$26</f>
        <v>0.29411764705882354</v>
      </c>
    </row>
    <row r="16" spans="1:26" s="2" customFormat="1" ht="41.25" customHeight="1">
      <c r="A16" s="35">
        <v>10</v>
      </c>
      <c r="B16" s="36"/>
      <c r="C16" s="48" t="s">
        <v>21</v>
      </c>
      <c r="D16" s="53">
        <v>20</v>
      </c>
      <c r="E16" s="53">
        <v>14</v>
      </c>
      <c r="F16" s="54">
        <v>6</v>
      </c>
      <c r="G16" s="41">
        <f>E16/$E$26</f>
        <v>0.10294117647058823</v>
      </c>
    </row>
    <row r="17" spans="1:11" s="2" customFormat="1" ht="38.25" customHeight="1">
      <c r="A17" s="17">
        <v>11</v>
      </c>
      <c r="B17" s="55" t="s">
        <v>22</v>
      </c>
      <c r="C17" s="19" t="s">
        <v>23</v>
      </c>
      <c r="D17" s="43">
        <v>0</v>
      </c>
      <c r="E17" s="43">
        <v>0</v>
      </c>
      <c r="F17" s="44">
        <v>0</v>
      </c>
      <c r="G17" s="22">
        <f>E17/$E$26</f>
        <v>0</v>
      </c>
    </row>
    <row r="18" spans="1:11" s="2" customFormat="1" ht="38.25" customHeight="1">
      <c r="A18" s="35">
        <v>12</v>
      </c>
      <c r="B18" s="56"/>
      <c r="C18" s="48" t="s">
        <v>24</v>
      </c>
      <c r="D18" s="53">
        <v>0</v>
      </c>
      <c r="E18" s="53">
        <v>0</v>
      </c>
      <c r="F18" s="54">
        <v>0</v>
      </c>
      <c r="G18" s="41">
        <f>E18/$E$26</f>
        <v>0</v>
      </c>
    </row>
    <row r="19" spans="1:11" s="2" customFormat="1" ht="72" customHeight="1">
      <c r="A19" s="57">
        <v>13</v>
      </c>
      <c r="B19" s="58" t="s">
        <v>25</v>
      </c>
      <c r="C19" s="59" t="s">
        <v>26</v>
      </c>
      <c r="D19" s="53">
        <v>12</v>
      </c>
      <c r="E19" s="53">
        <v>10</v>
      </c>
      <c r="F19" s="54">
        <v>2</v>
      </c>
      <c r="G19" s="60">
        <f>E19/$E$26</f>
        <v>7.3529411764705885E-2</v>
      </c>
    </row>
    <row r="20" spans="1:11" s="2" customFormat="1" ht="38.25" customHeight="1">
      <c r="A20" s="17">
        <v>14</v>
      </c>
      <c r="B20" s="18" t="s">
        <v>27</v>
      </c>
      <c r="C20" s="19" t="s">
        <v>28</v>
      </c>
      <c r="D20" s="43">
        <v>7</v>
      </c>
      <c r="E20" s="43">
        <v>7</v>
      </c>
      <c r="F20" s="44">
        <v>0</v>
      </c>
      <c r="G20" s="22">
        <f>E20/$E$26</f>
        <v>5.1470588235294115E-2</v>
      </c>
    </row>
    <row r="21" spans="1:11" s="2" customFormat="1" ht="31.5" customHeight="1">
      <c r="A21" s="23">
        <v>15</v>
      </c>
      <c r="B21" s="24"/>
      <c r="C21" s="25" t="s">
        <v>29</v>
      </c>
      <c r="D21" s="61">
        <v>2</v>
      </c>
      <c r="E21" s="61">
        <v>2</v>
      </c>
      <c r="F21" s="62">
        <v>0</v>
      </c>
      <c r="G21" s="63">
        <f>E21/$E$26</f>
        <v>1.4705882352941176E-2</v>
      </c>
    </row>
    <row r="22" spans="1:11" s="2" customFormat="1" ht="27.75" customHeight="1">
      <c r="A22" s="35">
        <v>16</v>
      </c>
      <c r="B22" s="36"/>
      <c r="C22" s="48" t="s">
        <v>30</v>
      </c>
      <c r="D22" s="53">
        <v>2</v>
      </c>
      <c r="E22" s="53">
        <v>2</v>
      </c>
      <c r="F22" s="54">
        <v>0</v>
      </c>
      <c r="G22" s="41">
        <f>E22/$E$26</f>
        <v>1.4705882352941176E-2</v>
      </c>
    </row>
    <row r="23" spans="1:11" s="2" customFormat="1" ht="54.75" customHeight="1">
      <c r="A23" s="57">
        <v>17</v>
      </c>
      <c r="B23" s="58" t="s">
        <v>31</v>
      </c>
      <c r="C23" s="59" t="s">
        <v>32</v>
      </c>
      <c r="D23" s="53">
        <v>5</v>
      </c>
      <c r="E23" s="53">
        <v>1</v>
      </c>
      <c r="F23" s="54">
        <v>7</v>
      </c>
      <c r="G23" s="60">
        <f>E23/$E$26</f>
        <v>7.3529411764705881E-3</v>
      </c>
    </row>
    <row r="24" spans="1:11" s="2" customFormat="1" ht="34.5" customHeight="1">
      <c r="A24" s="23">
        <v>18</v>
      </c>
      <c r="B24" s="24" t="s">
        <v>33</v>
      </c>
      <c r="C24" s="64" t="s">
        <v>34</v>
      </c>
      <c r="D24" s="43">
        <v>0</v>
      </c>
      <c r="E24" s="43">
        <v>0</v>
      </c>
      <c r="F24" s="44">
        <v>0</v>
      </c>
      <c r="G24" s="28">
        <f>E24/$E$26</f>
        <v>0</v>
      </c>
      <c r="K24" s="65"/>
    </row>
    <row r="25" spans="1:11" s="2" customFormat="1" ht="43.5" customHeight="1">
      <c r="A25" s="23">
        <v>19</v>
      </c>
      <c r="B25" s="36"/>
      <c r="C25" s="48" t="s">
        <v>35</v>
      </c>
      <c r="D25" s="53">
        <v>0</v>
      </c>
      <c r="E25" s="53">
        <v>0</v>
      </c>
      <c r="F25" s="54">
        <v>0</v>
      </c>
      <c r="G25" s="28">
        <f>E25/$E$26</f>
        <v>0</v>
      </c>
    </row>
    <row r="26" spans="1:11" s="2" customFormat="1" ht="18.95" customHeight="1">
      <c r="A26" s="66"/>
      <c r="B26" s="67"/>
      <c r="C26" s="68" t="s">
        <v>36</v>
      </c>
      <c r="D26" s="69">
        <f t="shared" ref="D26:E26" si="0">SUM(D8:D25)</f>
        <v>174</v>
      </c>
      <c r="E26" s="69">
        <f t="shared" si="0"/>
        <v>136</v>
      </c>
      <c r="F26" s="70">
        <f>SUM(F8:F25)</f>
        <v>41</v>
      </c>
      <c r="G26" s="71">
        <f>SUM(G8:G25)</f>
        <v>0.99999999999999989</v>
      </c>
    </row>
    <row r="27" spans="1:11" s="2" customFormat="1" ht="15" customHeight="1">
      <c r="B27" s="72" t="s">
        <v>37</v>
      </c>
      <c r="F27" s="73"/>
      <c r="G27" s="65"/>
    </row>
    <row r="28" spans="1:11" s="2" customFormat="1" ht="15" customHeight="1">
      <c r="B28" s="74" t="s">
        <v>38</v>
      </c>
      <c r="C28" s="74"/>
      <c r="D28" s="75"/>
    </row>
    <row r="29" spans="1:11" s="2" customFormat="1">
      <c r="C29" s="76"/>
      <c r="D29" s="73"/>
    </row>
    <row r="30" spans="1:11" s="2" customFormat="1">
      <c r="C30" s="76"/>
      <c r="D30" s="73"/>
      <c r="E30" s="73"/>
      <c r="F30" s="73"/>
      <c r="G30" s="65"/>
    </row>
    <row r="31" spans="1:11" s="2" customFormat="1" ht="15.75">
      <c r="C31" s="76"/>
      <c r="D31" s="77"/>
      <c r="E31" s="78"/>
      <c r="F31" s="73"/>
      <c r="G31" s="79"/>
    </row>
    <row r="32" spans="1:11" s="2" customFormat="1">
      <c r="C32" s="76"/>
      <c r="D32" s="73"/>
      <c r="E32" s="73"/>
      <c r="F32" s="73"/>
    </row>
    <row r="33" spans="3:6" s="2" customFormat="1">
      <c r="C33" s="76"/>
      <c r="D33" s="73"/>
      <c r="E33" s="73"/>
      <c r="F33" s="73"/>
    </row>
    <row r="34" spans="3:6" s="2" customFormat="1">
      <c r="C34" s="76"/>
      <c r="D34" s="73"/>
      <c r="E34" s="73"/>
      <c r="F34" s="73"/>
    </row>
    <row r="35" spans="3:6" s="2" customFormat="1">
      <c r="C35" s="76"/>
      <c r="D35" s="73"/>
      <c r="E35" s="73"/>
      <c r="F35" s="73"/>
    </row>
    <row r="36" spans="3:6" s="2" customFormat="1">
      <c r="C36" s="76"/>
      <c r="D36" s="73"/>
      <c r="E36" s="73"/>
      <c r="F36" s="73"/>
    </row>
    <row r="37" spans="3:6" s="2" customFormat="1">
      <c r="C37" s="76"/>
      <c r="D37" s="73"/>
      <c r="E37" s="73"/>
      <c r="F37" s="73"/>
    </row>
    <row r="38" spans="3:6" s="2" customFormat="1">
      <c r="C38" s="76"/>
      <c r="D38" s="73"/>
      <c r="E38" s="73"/>
      <c r="F38" s="73"/>
    </row>
    <row r="39" spans="3:6" s="2" customFormat="1">
      <c r="C39" s="76"/>
      <c r="D39" s="73"/>
      <c r="E39" s="73"/>
      <c r="F39" s="73"/>
    </row>
    <row r="40" spans="3:6" s="2" customFormat="1">
      <c r="C40" s="76"/>
      <c r="D40" s="73"/>
      <c r="E40" s="73"/>
      <c r="F40" s="73"/>
    </row>
    <row r="41" spans="3:6" s="2" customFormat="1">
      <c r="C41" s="76"/>
      <c r="D41" s="73"/>
      <c r="E41" s="73"/>
      <c r="F41" s="73"/>
    </row>
    <row r="42" spans="3:6" s="2" customFormat="1">
      <c r="C42" s="76"/>
      <c r="D42" s="73"/>
      <c r="E42" s="73"/>
      <c r="F42" s="73"/>
    </row>
    <row r="43" spans="3:6" s="2" customFormat="1">
      <c r="C43" s="76"/>
      <c r="D43" s="73"/>
      <c r="E43" s="73"/>
      <c r="F43" s="73"/>
    </row>
    <row r="44" spans="3:6" s="2" customFormat="1">
      <c r="C44" s="76"/>
      <c r="D44" s="73"/>
      <c r="E44" s="73"/>
      <c r="F44" s="73"/>
    </row>
    <row r="45" spans="3:6" s="2" customFormat="1">
      <c r="C45" s="76"/>
      <c r="D45" s="73"/>
      <c r="E45" s="73"/>
      <c r="F45" s="73"/>
    </row>
    <row r="46" spans="3:6" s="2" customFormat="1">
      <c r="C46" s="76"/>
      <c r="D46" s="73"/>
      <c r="E46" s="73"/>
      <c r="F46" s="73"/>
    </row>
    <row r="47" spans="3:6" s="2" customFormat="1">
      <c r="C47" s="76"/>
      <c r="D47" s="73"/>
      <c r="E47" s="73"/>
      <c r="F47" s="73"/>
    </row>
    <row r="48" spans="3:6" s="2" customFormat="1">
      <c r="C48" s="76"/>
      <c r="D48" s="73"/>
      <c r="E48" s="73"/>
      <c r="F48" s="73"/>
    </row>
    <row r="55" spans="3:24" s="2" customFormat="1">
      <c r="C55" s="80"/>
      <c r="D55" s="81"/>
      <c r="E55" s="81"/>
      <c r="F55" s="81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</sheetData>
  <mergeCells count="14">
    <mergeCell ref="B17:B18"/>
    <mergeCell ref="B20:B22"/>
    <mergeCell ref="B24:B25"/>
    <mergeCell ref="B28:C28"/>
    <mergeCell ref="G6:G7"/>
    <mergeCell ref="J6:L6"/>
    <mergeCell ref="B8:B11"/>
    <mergeCell ref="B12:B14"/>
    <mergeCell ref="B15:B16"/>
    <mergeCell ref="B2:F2"/>
    <mergeCell ref="A6:A7"/>
    <mergeCell ref="B6:B7"/>
    <mergeCell ref="C6:C7"/>
    <mergeCell ref="D6:F6"/>
  </mergeCells>
  <printOptions horizontalCentered="1" verticalCentered="1"/>
  <pageMargins left="0.31496062992125984" right="0.31496062992125984" top="0" bottom="0" header="0.31496062992125984" footer="0.31496062992125984"/>
  <pageSetup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Tabla</vt:lpstr>
      <vt:lpstr>Tabla!_Hlk153358456</vt:lpstr>
      <vt:lpstr>Tabla!_Hlk156219882</vt:lpstr>
      <vt:lpstr>Tabla!Print_Area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Sánchez Sosa</dc:creator>
  <cp:lastModifiedBy>Edgar Sánchez Sosa</cp:lastModifiedBy>
  <dcterms:created xsi:type="dcterms:W3CDTF">2026-07-17T16:10:08Z</dcterms:created>
  <dcterms:modified xsi:type="dcterms:W3CDTF">2026-07-17T16:12:27Z</dcterms:modified>
</cp:coreProperties>
</file>