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emgobdo-my.sharepoint.com/personal/glenys_vargas_mem_gob_do/Documents/Escritorio/"/>
    </mc:Choice>
  </mc:AlternateContent>
  <xr:revisionPtr revIDLastSave="586" documentId="8_{79E222A0-523C-4F4A-8A06-3276D2E6E751}" xr6:coauthVersionLast="47" xr6:coauthVersionMax="47" xr10:uidLastSave="{04F9B6D3-54BC-4392-824E-7FFCDF973F63}"/>
  <bookViews>
    <workbookView xWindow="2520" yWindow="4185" windowWidth="21600" windowHeight="11295" tabRatio="500" xr2:uid="{142CD79E-3465-4A94-BE0F-4CDBECF4B425}"/>
  </bookViews>
  <sheets>
    <sheet name="Estado Cta" sheetId="2" r:id="rId1"/>
  </sheets>
  <definedNames>
    <definedName name="_xlnm._FilterDatabase" localSheetId="0" hidden="1">'Estado Cta'!$A$8:$K$114</definedName>
    <definedName name="_xlnm.Print_Titles" localSheetId="0">'Estado Cta'!$2:$8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2" l="1"/>
  <c r="G92" i="2"/>
  <c r="G24" i="2"/>
  <c r="I24" i="2" s="1"/>
  <c r="G44" i="2"/>
  <c r="I44" i="2" s="1"/>
  <c r="E115" i="2"/>
  <c r="G106" i="2"/>
  <c r="I106" i="2" s="1"/>
  <c r="G105" i="2"/>
  <c r="I105" i="2" s="1"/>
  <c r="G77" i="2"/>
  <c r="I77" i="2" s="1"/>
  <c r="G78" i="2"/>
  <c r="I78" i="2" s="1"/>
  <c r="G79" i="2"/>
  <c r="I79" i="2" s="1"/>
  <c r="G63" i="2"/>
  <c r="I63" i="2" s="1"/>
  <c r="G43" i="2"/>
  <c r="I43" i="2" s="1"/>
  <c r="G114" i="2"/>
  <c r="G113" i="2"/>
  <c r="I113" i="2" s="1"/>
  <c r="G112" i="2"/>
  <c r="I112" i="2" s="1"/>
  <c r="G111" i="2"/>
  <c r="I111" i="2" s="1"/>
  <c r="G110" i="2"/>
  <c r="I110" i="2" s="1"/>
  <c r="G109" i="2"/>
  <c r="I109" i="2" s="1"/>
  <c r="G108" i="2"/>
  <c r="I108" i="2" s="1"/>
  <c r="G107" i="2"/>
  <c r="I107" i="2" s="1"/>
  <c r="G104" i="2"/>
  <c r="I104" i="2" s="1"/>
  <c r="G103" i="2"/>
  <c r="I103" i="2" s="1"/>
  <c r="G102" i="2"/>
  <c r="I102" i="2" s="1"/>
  <c r="G101" i="2"/>
  <c r="I101" i="2" s="1"/>
  <c r="G100" i="2"/>
  <c r="I100" i="2" s="1"/>
  <c r="G99" i="2"/>
  <c r="I99" i="2" s="1"/>
  <c r="G98" i="2"/>
  <c r="I98" i="2" s="1"/>
  <c r="G97" i="2"/>
  <c r="I97" i="2" s="1"/>
  <c r="G96" i="2"/>
  <c r="I96" i="2" s="1"/>
  <c r="G95" i="2"/>
  <c r="I95" i="2" s="1"/>
  <c r="G94" i="2"/>
  <c r="I94" i="2" s="1"/>
  <c r="G93" i="2"/>
  <c r="I93" i="2" s="1"/>
  <c r="G91" i="2"/>
  <c r="I91" i="2" s="1"/>
  <c r="G90" i="2"/>
  <c r="I90" i="2" s="1"/>
  <c r="G89" i="2"/>
  <c r="I89" i="2" s="1"/>
  <c r="G88" i="2"/>
  <c r="I88" i="2" s="1"/>
  <c r="G87" i="2"/>
  <c r="I87" i="2" s="1"/>
  <c r="G86" i="2"/>
  <c r="I86" i="2" s="1"/>
  <c r="G85" i="2"/>
  <c r="I85" i="2" s="1"/>
  <c r="G84" i="2"/>
  <c r="I84" i="2" s="1"/>
  <c r="G83" i="2"/>
  <c r="I83" i="2" s="1"/>
  <c r="G82" i="2"/>
  <c r="I82" i="2" s="1"/>
  <c r="G81" i="2"/>
  <c r="I81" i="2" s="1"/>
  <c r="G80" i="2"/>
  <c r="I80" i="2" s="1"/>
  <c r="G76" i="2"/>
  <c r="I76" i="2" s="1"/>
  <c r="G75" i="2"/>
  <c r="I75" i="2" s="1"/>
  <c r="G74" i="2"/>
  <c r="I74" i="2" s="1"/>
  <c r="G73" i="2"/>
  <c r="I73" i="2" s="1"/>
  <c r="G72" i="2"/>
  <c r="I72" i="2" s="1"/>
  <c r="G71" i="2"/>
  <c r="I71" i="2" s="1"/>
  <c r="G70" i="2"/>
  <c r="I70" i="2" s="1"/>
  <c r="G69" i="2"/>
  <c r="I69" i="2" s="1"/>
  <c r="G68" i="2"/>
  <c r="I68" i="2" s="1"/>
  <c r="G67" i="2"/>
  <c r="I67" i="2" s="1"/>
  <c r="G66" i="2"/>
  <c r="I66" i="2" s="1"/>
  <c r="G65" i="2"/>
  <c r="I65" i="2" s="1"/>
  <c r="G64" i="2"/>
  <c r="I64" i="2" s="1"/>
  <c r="G62" i="2"/>
  <c r="I62" i="2" s="1"/>
  <c r="G61" i="2"/>
  <c r="I61" i="2" s="1"/>
  <c r="G60" i="2"/>
  <c r="I60" i="2" s="1"/>
  <c r="G59" i="2"/>
  <c r="I59" i="2" s="1"/>
  <c r="G58" i="2"/>
  <c r="I58" i="2" s="1"/>
  <c r="G57" i="2"/>
  <c r="I57" i="2" s="1"/>
  <c r="G56" i="2"/>
  <c r="I56" i="2" s="1"/>
  <c r="G55" i="2"/>
  <c r="I55" i="2" s="1"/>
  <c r="G54" i="2"/>
  <c r="I54" i="2" s="1"/>
  <c r="G53" i="2"/>
  <c r="I53" i="2" s="1"/>
  <c r="G52" i="2"/>
  <c r="I52" i="2" s="1"/>
  <c r="G51" i="2"/>
  <c r="I51" i="2" s="1"/>
  <c r="G50" i="2"/>
  <c r="I50" i="2" s="1"/>
  <c r="G49" i="2"/>
  <c r="I49" i="2" s="1"/>
  <c r="G48" i="2"/>
  <c r="I48" i="2" s="1"/>
  <c r="G47" i="2"/>
  <c r="I47" i="2" s="1"/>
  <c r="G46" i="2"/>
  <c r="I46" i="2" s="1"/>
  <c r="G45" i="2"/>
  <c r="I45" i="2" s="1"/>
  <c r="G42" i="2"/>
  <c r="I42" i="2" s="1"/>
  <c r="G41" i="2"/>
  <c r="I41" i="2" s="1"/>
  <c r="G40" i="2"/>
  <c r="I40" i="2" s="1"/>
  <c r="G39" i="2"/>
  <c r="I39" i="2" s="1"/>
  <c r="G38" i="2"/>
  <c r="I38" i="2" s="1"/>
  <c r="G37" i="2"/>
  <c r="I37" i="2" s="1"/>
  <c r="G36" i="2"/>
  <c r="I36" i="2" s="1"/>
  <c r="G35" i="2"/>
  <c r="I35" i="2" s="1"/>
  <c r="G34" i="2"/>
  <c r="I34" i="2" s="1"/>
  <c r="G33" i="2"/>
  <c r="I33" i="2" s="1"/>
  <c r="G32" i="2"/>
  <c r="I32" i="2" s="1"/>
  <c r="G31" i="2"/>
  <c r="I31" i="2" s="1"/>
  <c r="G30" i="2"/>
  <c r="I30" i="2" s="1"/>
  <c r="G29" i="2"/>
  <c r="I29" i="2" s="1"/>
  <c r="G28" i="2"/>
  <c r="I28" i="2" s="1"/>
  <c r="G27" i="2"/>
  <c r="I27" i="2" s="1"/>
  <c r="G26" i="2"/>
  <c r="I26" i="2" s="1"/>
  <c r="G25" i="2"/>
  <c r="I25" i="2" s="1"/>
  <c r="G23" i="2"/>
  <c r="I23" i="2" s="1"/>
  <c r="G22" i="2"/>
  <c r="I22" i="2" s="1"/>
  <c r="G21" i="2"/>
  <c r="I21" i="2" s="1"/>
  <c r="G20" i="2"/>
  <c r="I20" i="2" s="1"/>
  <c r="G19" i="2"/>
  <c r="I19" i="2" s="1"/>
  <c r="G18" i="2"/>
  <c r="I18" i="2" s="1"/>
  <c r="G17" i="2"/>
  <c r="I17" i="2" s="1"/>
  <c r="G16" i="2"/>
  <c r="I16" i="2" s="1"/>
  <c r="G15" i="2"/>
  <c r="I15" i="2" s="1"/>
  <c r="G14" i="2"/>
  <c r="I14" i="2" s="1"/>
  <c r="G13" i="2"/>
  <c r="I13" i="2" s="1"/>
  <c r="G12" i="2"/>
  <c r="I12" i="2" s="1"/>
  <c r="G11" i="2"/>
  <c r="I11" i="2" s="1"/>
  <c r="G10" i="2"/>
  <c r="I10" i="2" s="1"/>
  <c r="G9" i="2"/>
  <c r="G115" i="2" l="1"/>
  <c r="I9" i="2"/>
  <c r="I115" i="2" s="1"/>
</calcChain>
</file>

<file path=xl/sharedStrings.xml><?xml version="1.0" encoding="utf-8"?>
<sst xmlns="http://schemas.openxmlformats.org/spreadsheetml/2006/main" count="450" uniqueCount="250">
  <si>
    <t>CONCEPTO</t>
  </si>
  <si>
    <t>FECHA FACTURA</t>
  </si>
  <si>
    <t>NOMBRE DEL PROVEEDOR</t>
  </si>
  <si>
    <t>MONTO FACTURADO</t>
  </si>
  <si>
    <t>DIRECCIÓN FINANCIERA</t>
  </si>
  <si>
    <t>VALORES EN RD$</t>
  </si>
  <si>
    <t>REALIZADO POR:</t>
  </si>
  <si>
    <t>APROBADO POR:</t>
  </si>
  <si>
    <t>GLORIA M. CONTRERAS</t>
  </si>
  <si>
    <t>DIRECTORA FINANCIERA</t>
  </si>
  <si>
    <t>TOTAL RD$</t>
  </si>
  <si>
    <t>MINISTERIO DE ENERGÍA Y MINAS</t>
  </si>
  <si>
    <t>COMPROBANTE NUMERO</t>
  </si>
  <si>
    <t>REVISADO POR:</t>
  </si>
  <si>
    <t>JUANA R. LORENZO</t>
  </si>
  <si>
    <t>ENCARGADA DE TESORERÍA</t>
  </si>
  <si>
    <t>RELACIÓN DE PAGOS DE CUENTAS A PROVEEDORES</t>
  </si>
  <si>
    <t xml:space="preserve">FECHA DE PAGO </t>
  </si>
  <si>
    <t>DOC. DE PAGO LIBRAMIENTO</t>
  </si>
  <si>
    <t>MONTO PENDIENTE</t>
  </si>
  <si>
    <t>ESTATUS</t>
  </si>
  <si>
    <t xml:space="preserve"> </t>
  </si>
  <si>
    <t>JUAN ABRAHAM CUEVAS</t>
  </si>
  <si>
    <t>ENC. DE CUENTAS POR PAGAR</t>
  </si>
  <si>
    <t>AGUA PLANETA AZUL, SA</t>
  </si>
  <si>
    <t>ADQUISICIÓN DE BOTELLONES Y BOTELLAS DE AGUA</t>
  </si>
  <si>
    <t>G POR TRES DOMINICANA, SRL</t>
  </si>
  <si>
    <t>JUAN BAUTISTA FIDEL TAVAREZ TAMARIZ</t>
  </si>
  <si>
    <t>SERVICIOS NOTARIALES, LEGALIZACIÓN Y JURÍDICOS</t>
  </si>
  <si>
    <t>E450000000001</t>
  </si>
  <si>
    <t>HUMANO SEGUROS S A</t>
  </si>
  <si>
    <t>MIGUEL ANDRÉS REYES REYNOSO</t>
  </si>
  <si>
    <t>REFERENCIA LABORATORIO CLÍNICO S A</t>
  </si>
  <si>
    <t>SERVICIOS ELÉCTRICOS PROFESIONALES SERPRONAL</t>
  </si>
  <si>
    <t>ACTIVIDADES CAOMA, SRL.</t>
  </si>
  <si>
    <t>SERVICIO DE MONTAJE Y DESMONTAJE DE EVENTOS</t>
  </si>
  <si>
    <t>B1500000053</t>
  </si>
  <si>
    <t>ALS DOMINICAN REPUBLIC SAS</t>
  </si>
  <si>
    <t>COLUMBUS NETWORKS DOMINICANA C POR A</t>
  </si>
  <si>
    <t>SERVICIOS DE INTERNET</t>
  </si>
  <si>
    <t>B1500000174</t>
  </si>
  <si>
    <t>GRUPO EMPRESARIAL SALEX ,SRL</t>
  </si>
  <si>
    <t>B1500000023</t>
  </si>
  <si>
    <t>B1500000061</t>
  </si>
  <si>
    <t>SEGUROS UNIVERSAL S A</t>
  </si>
  <si>
    <t>SWITCH MEDIA TECHNOLOGY</t>
  </si>
  <si>
    <t>SERVICIOS DE COLOCACIÓN DE MEDIOS</t>
  </si>
  <si>
    <t>CORPORACIÓN ESTATAL DE RADIO Y TELEVISIÓN</t>
  </si>
  <si>
    <t>SERVICIO DE PUBLICIDAD</t>
  </si>
  <si>
    <t>SEGURO NACIONAL DE SALUD</t>
  </si>
  <si>
    <t>SERVICIO DE SEGURO DE PERSONAS ABRIL 2026</t>
  </si>
  <si>
    <t>EDESUR DOMINICANA S A</t>
  </si>
  <si>
    <t>SERVICIOS DE ENERGÍA ELÉCTRICA</t>
  </si>
  <si>
    <t>WINDTELECOM S A</t>
  </si>
  <si>
    <t>E450000005842</t>
  </si>
  <si>
    <t>ALTICE DOMINICANA, S.A.</t>
  </si>
  <si>
    <t>E450000001084</t>
  </si>
  <si>
    <t>PAGADO</t>
  </si>
  <si>
    <t>MONTO PAGADO</t>
  </si>
  <si>
    <t>Al 31 DE MAYO DEL 2026</t>
  </si>
  <si>
    <t>B1500002430</t>
  </si>
  <si>
    <t>E450000023077</t>
  </si>
  <si>
    <t>E450000023078</t>
  </si>
  <si>
    <t>E450000023165</t>
  </si>
  <si>
    <t>E450000023202</t>
  </si>
  <si>
    <t>E450000023209</t>
  </si>
  <si>
    <t>E450000023363</t>
  </si>
  <si>
    <t>E450000023365</t>
  </si>
  <si>
    <t>E450000023723</t>
  </si>
  <si>
    <t>E450000023727</t>
  </si>
  <si>
    <t>E450000023729</t>
  </si>
  <si>
    <t>E450000023733</t>
  </si>
  <si>
    <t>E450000023737</t>
  </si>
  <si>
    <t>E450000023739</t>
  </si>
  <si>
    <t>E450000023812</t>
  </si>
  <si>
    <t>B1500000083</t>
  </si>
  <si>
    <t>SERVICIO DE PREPARACION Y ANALISIS DE 3,000. MUESTRAS</t>
  </si>
  <si>
    <t>E450000022774</t>
  </si>
  <si>
    <t>SERVICIOS DE INTERNET Y TELEFONO EMIDOM 02/2026</t>
  </si>
  <si>
    <t>E450000023459</t>
  </si>
  <si>
    <t>SERVICIOS DE INTERNET Y TELEFONO EMIDOM 04/2026</t>
  </si>
  <si>
    <t>E450000024283</t>
  </si>
  <si>
    <t>SERVICIOS DE INTERNET Y TELÉFONO EMIDOM 03/2026</t>
  </si>
  <si>
    <t>AYUNTAMIENTO DEL DISTRITO NACIONAL</t>
  </si>
  <si>
    <t>B1500073285</t>
  </si>
  <si>
    <t>SERVICIOS DE RECOGIDA DE MATERIALES SOLIDOS</t>
  </si>
  <si>
    <t>B1500073311</t>
  </si>
  <si>
    <t>BDC SERRALLES, SRL</t>
  </si>
  <si>
    <t>E450000000513</t>
  </si>
  <si>
    <t>ADQUISICIÓN DE EQUIPOS PARA LABORATORIO BIOMASA</t>
  </si>
  <si>
    <t>BLUE STORE SUPLIDORES MJA SRL</t>
  </si>
  <si>
    <t>B1500000507</t>
  </si>
  <si>
    <t>MEDICAMENTOS (ANTIGRIPAL, CETERIZINA, DICLOFENAC, ANTIFLUDES, ETC.)</t>
  </si>
  <si>
    <t>E4500000003</t>
  </si>
  <si>
    <t>COLEGIO DE ARQUITECTOS DOMINICANOS CAD SRL</t>
  </si>
  <si>
    <t>B1500000036</t>
  </si>
  <si>
    <t>SERVICIO DE CUBICACIÓN 3RA Y FINAL</t>
  </si>
  <si>
    <t>SUMINISTRO DE MATERIALES DE REFERENCIA CERTIFICADOS</t>
  </si>
  <si>
    <t>CONSTRUCCIÓN Y SOPORTE ELÉCTRICO CHARLES PEREZ CSECP SRL</t>
  </si>
  <si>
    <t>B1500000120</t>
  </si>
  <si>
    <t>SERVICIO DE MANTENIMIENTO A PLANTA ELÉCTRICA</t>
  </si>
  <si>
    <t>CONSTRUCTORA ALPACA SRL</t>
  </si>
  <si>
    <t>B1500000180</t>
  </si>
  <si>
    <t>SERV. DE ALQ. DE PROP. UBICADO EN EL MUNIC. DE PEDERNALES PROYECTO TIERRAS RARAS</t>
  </si>
  <si>
    <t>B1500000181</t>
  </si>
  <si>
    <t>B1500000187</t>
  </si>
  <si>
    <t>CONSTRUCTORA MAHESA SRL</t>
  </si>
  <si>
    <t>CUBICACIÓN # 05</t>
  </si>
  <si>
    <t>CRIB CONSULTING SRL</t>
  </si>
  <si>
    <t>E450000000102</t>
  </si>
  <si>
    <t>SERVICIOS DE CONSULTORÍA</t>
  </si>
  <si>
    <t>DOS GARCIA SRL</t>
  </si>
  <si>
    <t>ADQUSUICIO DE EQUIPOS PARA LUMINARIA A IVEL NACIONAL</t>
  </si>
  <si>
    <t>DURANMA PROYECTOS ELECTROMECÁNICO Y MANTENIMIENTO INTEGRAL, SRL</t>
  </si>
  <si>
    <t>SERVICIO DE INSTALACIÓN DE SISTEMA AUTOMATIZADO PARA BOMBA</t>
  </si>
  <si>
    <t>EVELMAR COMERCIAL, SRL.</t>
  </si>
  <si>
    <t>B1500000658</t>
  </si>
  <si>
    <t>ADQUISICIÓN DE UNIFORMES PARA EMPLEADOS DEL MEM</t>
  </si>
  <si>
    <t>FREDDY BOLIVAR DE JESUS ALMONTE BRITO</t>
  </si>
  <si>
    <t>B1500001245</t>
  </si>
  <si>
    <t>B1500001254</t>
  </si>
  <si>
    <t>B1500001257</t>
  </si>
  <si>
    <t>FUMISMART, SRL</t>
  </si>
  <si>
    <t>B1500000366</t>
  </si>
  <si>
    <t>SERVICIOS DE FUMIGACIÓN</t>
  </si>
  <si>
    <t>B1500000371</t>
  </si>
  <si>
    <t>SERVICIO DE MANTENIMIENTO A VEHÍCULO</t>
  </si>
  <si>
    <t>GREEN SITE INGENIERÍA Y CONSTRUCCIÓN SRL</t>
  </si>
  <si>
    <t>B1500000038</t>
  </si>
  <si>
    <t>LEVANTAMIENTO TOPOGRÁFICO MEDIANTE TECNOLOGÍA LIDAR AEROTRANSPORTADA (UAV)</t>
  </si>
  <si>
    <t>GRUPO BARCHI, SRL</t>
  </si>
  <si>
    <t>ADQUISICIÓN DE ALIMENTOS PARA COTUÍ</t>
  </si>
  <si>
    <t>B1500000551</t>
  </si>
  <si>
    <t>ADQUISICIÓN DE MATERIALES POP</t>
  </si>
  <si>
    <t>HIPOLITO RAFAEL MARTE JIMENEZ</t>
  </si>
  <si>
    <t>B1500000094</t>
  </si>
  <si>
    <t>ALQUILER LOCAL PARA ALBERGAR OFICINA EMDOM-MARZO 2026</t>
  </si>
  <si>
    <t>INGNAP INGENIERÍA APLICADA GROUP, SRL</t>
  </si>
  <si>
    <t>SERVICIOS DE LIMPIEZA Y DESINFECCIÓN DE DUCTOS DEL MEM</t>
  </si>
  <si>
    <t>INSTITUTO CULTURAL DOMINICO- AMERICANO</t>
  </si>
  <si>
    <t>B1500003690</t>
  </si>
  <si>
    <t>SERVICIO DE CAPACITACIÓN</t>
  </si>
  <si>
    <t>B1500003691</t>
  </si>
  <si>
    <t>B1500003692</t>
  </si>
  <si>
    <t>SERVICIOS DE CAPACITACIÓN</t>
  </si>
  <si>
    <t>B1500003693</t>
  </si>
  <si>
    <t>JF D 24 SERVIC DOMINICANA SRL</t>
  </si>
  <si>
    <t>B1500000945</t>
  </si>
  <si>
    <t>SERVICIOS DE FUMIGACIÓN DE CONTROL DE PLAGA</t>
  </si>
  <si>
    <t>B1500000033</t>
  </si>
  <si>
    <t>B1500000034</t>
  </si>
  <si>
    <t>B1500000037</t>
  </si>
  <si>
    <t>LAZARO RB SOLUCIONES TÉCNICAS, SRL</t>
  </si>
  <si>
    <t>ADQUISICIÓN DE MATERIALES COMESTIBLE</t>
  </si>
  <si>
    <t>MARENAS SRL</t>
  </si>
  <si>
    <t>E450000000009</t>
  </si>
  <si>
    <t>ADQUISICIÓN DE CAFE PARA CONSUMO DEL MEM</t>
  </si>
  <si>
    <t>B1500000192</t>
  </si>
  <si>
    <t>MINTECH, SRL.</t>
  </si>
  <si>
    <t>B1500000103</t>
  </si>
  <si>
    <t>SERVICIOS POR CONTRATACIÓN DE EMPRESA ESPECIALIZADA Y CERTIFICADA</t>
  </si>
  <si>
    <t>MONCALI SOLUCIONES</t>
  </si>
  <si>
    <t>ADQUISICIÓN DE ALIMENTOS Y BEBIDAS PARA MINAS DE COTUÍ</t>
  </si>
  <si>
    <t>B1500000508</t>
  </si>
  <si>
    <t>OBELCA SRL</t>
  </si>
  <si>
    <t>E450000000019</t>
  </si>
  <si>
    <t>ADQUISICIÓN DE FILTRO DE AIRE</t>
  </si>
  <si>
    <t>PRIMEMOTIVE GROUP, SRL</t>
  </si>
  <si>
    <t>E450000000006</t>
  </si>
  <si>
    <t>ADQUISICIÓN DE MATERIALES PARA MONTAJE DE PUERTAS</t>
  </si>
  <si>
    <t>PROVESOL PROVEEDORES DE SOLUCIONES, SRL.</t>
  </si>
  <si>
    <t>B1500001774</t>
  </si>
  <si>
    <t>ADQUISICIÓN DE ABANICOS PARA USO DEL MEM</t>
  </si>
  <si>
    <t>REFAMAR INGENIERÍA Y CONSTRUCCIÓN SRL</t>
  </si>
  <si>
    <t>E450000000003</t>
  </si>
  <si>
    <t>CONTRATACIÓN DE SERVICIOS 3,000 MT. DE MUESTRAS</t>
  </si>
  <si>
    <t>E450000000979</t>
  </si>
  <si>
    <t>SERVICIOS DE ANÁLISIS CLÍNICOS A PERSONAL DEL MEM</t>
  </si>
  <si>
    <t>E450000001159</t>
  </si>
  <si>
    <t>REFRICLIMA H F SRL</t>
  </si>
  <si>
    <t>E450000000044</t>
  </si>
  <si>
    <t>ADQUISICIÓN DE FILTRO DE LÍNEA 163 SOLDABLE</t>
  </si>
  <si>
    <t>S E TECNO SONIDO SRL</t>
  </si>
  <si>
    <t>E450000000030</t>
  </si>
  <si>
    <t>E450000000035</t>
  </si>
  <si>
    <t>E450000003225</t>
  </si>
  <si>
    <t>E450000003255</t>
  </si>
  <si>
    <t>B1500000459</t>
  </si>
  <si>
    <t>ADQUISICIÓN DE KITS ALIMENTICIOS PARA ESTUDIANTES</t>
  </si>
  <si>
    <t>B1500000478</t>
  </si>
  <si>
    <t>ADQUISICIÓN DE COMPRA DE BATERÍAS RECARGABLES</t>
  </si>
  <si>
    <t>SUFERDOM SRL</t>
  </si>
  <si>
    <t>B1500000362</t>
  </si>
  <si>
    <t>ADQUISICIÓN DE CAFETERE ELÉCTRICA</t>
  </si>
  <si>
    <t>E450000000698</t>
  </si>
  <si>
    <t>TARQUINO ROSARIO ESPINO</t>
  </si>
  <si>
    <t>B1500000272</t>
  </si>
  <si>
    <t>B1500000273</t>
  </si>
  <si>
    <t>TECH PLUS OFFICE TEPLUOF, SRL</t>
  </si>
  <si>
    <t>ADQUISICIÓN DE SUMINISTRO DE OFICINA</t>
  </si>
  <si>
    <t>UNIVERSIDAD AUTÓNOMA DE SANTO DOMINGO</t>
  </si>
  <si>
    <t>B1500003745</t>
  </si>
  <si>
    <t>MAESTRÍA EN DERECHO CONS. Y PROCESAL, JAIME FRAN. ELVIS ABREU</t>
  </si>
  <si>
    <t>UNIVERSIDAD NAC P HENRÍQUEZ U</t>
  </si>
  <si>
    <t>E450000000045</t>
  </si>
  <si>
    <t>SERVICIO DE MAESTRÍA DE, MIGUELINA ROJAS</t>
  </si>
  <si>
    <t>E450000000046</t>
  </si>
  <si>
    <t>SERVICIO DE MAESTRÍA DE , NEILA GARCIA</t>
  </si>
  <si>
    <t>VICTOR STERLYN SALOME</t>
  </si>
  <si>
    <t>B1500000095</t>
  </si>
  <si>
    <t>SERVICIOS DE MANTENIENDO DE CISTERNA DEL EDIFICIO MEM</t>
  </si>
  <si>
    <t>WENDY S MUEBLES SRL</t>
  </si>
  <si>
    <t>B1500000840</t>
  </si>
  <si>
    <t>ADQUISICIÓN DE EQUIPOS DE OFICINA</t>
  </si>
  <si>
    <t>SIGMA PETROLEUM CORP SRL</t>
  </si>
  <si>
    <t>COMPRA DE COMPBUSTIBLE EN TIKET</t>
  </si>
  <si>
    <t>E450000004503</t>
  </si>
  <si>
    <t>ALQUILER REFRACCIÓN SÍSMICA PARA EL PROYECTO DE TIERRAS RARAS</t>
  </si>
  <si>
    <t>TOMATICA PROYECTOS AUTOMATIZADOS Y DOMÓTICA, SRL</t>
  </si>
  <si>
    <t>E450000005893</t>
  </si>
  <si>
    <t>SERVICIO DE SEGURO DE PERSONAS MAYO 2026</t>
  </si>
  <si>
    <t>EMPRESA DISTRIBUIDORA DE ELECTRICIDAD DEL ESTE S A</t>
  </si>
  <si>
    <t>E450000081016</t>
  </si>
  <si>
    <t>E450000090820</t>
  </si>
  <si>
    <t>E450000085749</t>
  </si>
  <si>
    <t>SERVICIOS DE INTERNET Y TELÉFONO EMIDOM 03/2027</t>
  </si>
  <si>
    <t>E450000024423</t>
  </si>
  <si>
    <t>E450000008151</t>
  </si>
  <si>
    <t>E450000008150</t>
  </si>
  <si>
    <t>CONSORCIO TECNOLÓGICO &amp; AMBIENTAL SRL.</t>
  </si>
  <si>
    <t>SERVICIO DE INTERNET Y COMUNICACIÓN ABRIL 2026</t>
  </si>
  <si>
    <t>E450000002561</t>
  </si>
  <si>
    <t>ALQUILER LOCAL PARA ALBERGAR OFICINA EMDOM-ABRIL 2026</t>
  </si>
  <si>
    <t>MANASIA SOLUCIONES SRL</t>
  </si>
  <si>
    <t>SERVICIO DE IMPRESIONES PARA DIFERENTES ACTIVIDADES DEL MEM</t>
  </si>
  <si>
    <t>B1500000707</t>
  </si>
  <si>
    <t>BROTHERS RSR SUPPLY OFFICES, SRL</t>
  </si>
  <si>
    <t xml:space="preserve"> ADQUISICIÓN DE MATERIALES DE OFICINA PARA USO DEL MEM Y SUS DEPENDENCIAS</t>
  </si>
  <si>
    <t>B1500001440</t>
  </si>
  <si>
    <t>B1500010412</t>
  </si>
  <si>
    <t>E450000112191</t>
  </si>
  <si>
    <t>E450000112192</t>
  </si>
  <si>
    <t>E450000112194</t>
  </si>
  <si>
    <t>E450000112195</t>
  </si>
  <si>
    <t>E450000112196</t>
  </si>
  <si>
    <t>E450000112197</t>
  </si>
  <si>
    <t>E450000112198</t>
  </si>
  <si>
    <t>E450000112193</t>
  </si>
  <si>
    <t>E450000112199</t>
  </si>
  <si>
    <t>E450000000051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</si>
</sst>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color indexed="8"/>
      <name val="ARIAL"/>
      <charset val="1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ptos"/>
      <family val="2"/>
    </font>
    <font>
      <sz val="12"/>
      <color rgb="FF000000"/>
      <name val="Tahoma"/>
      <family val="2"/>
    </font>
    <font>
      <sz val="9"/>
      <color rgb="FF000000"/>
      <name val="Arial"/>
      <family val="2"/>
    </font>
    <font>
      <b/>
      <sz val="10"/>
      <color rgb="FFFFFFFF"/>
      <name val="Tahoma"/>
      <family val="2"/>
    </font>
    <font>
      <sz val="9"/>
      <color rgb="FF000000"/>
      <name val="Tahoma"/>
      <family val="2"/>
    </font>
    <font>
      <sz val="10"/>
      <color rgb="FF000000"/>
      <name val="Tahoma"/>
      <family val="2"/>
    </font>
    <font>
      <b/>
      <sz val="11"/>
      <color rgb="FF000000"/>
      <name val="Tahoma"/>
      <family val="2"/>
    </font>
    <font>
      <b/>
      <sz val="10"/>
      <color theme="0"/>
      <name val="Tahoma"/>
      <family val="2"/>
    </font>
    <font>
      <sz val="10"/>
      <color rgb="FF000000"/>
      <name val="Arial"/>
      <family val="2"/>
    </font>
    <font>
      <sz val="11"/>
      <color rgb="FF000000"/>
      <name val="Tahoma"/>
      <family val="2"/>
    </font>
    <font>
      <b/>
      <sz val="12"/>
      <color rgb="FF000000"/>
      <name val="Tahoma"/>
      <family val="2"/>
    </font>
    <font>
      <b/>
      <sz val="9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indexed="8"/>
      <name val="Aptos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top"/>
    </xf>
    <xf numFmtId="43" fontId="2" fillId="0" borderId="0" applyFont="0" applyFill="0" applyBorder="0" applyAlignment="0" applyProtection="0">
      <alignment vertical="top"/>
    </xf>
    <xf numFmtId="0" fontId="21" fillId="0" borderId="0"/>
    <xf numFmtId="0" fontId="1" fillId="0" borderId="0"/>
    <xf numFmtId="0" fontId="2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>
      <alignment vertical="top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>
      <alignment vertical="top"/>
    </xf>
    <xf numFmtId="14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top"/>
    </xf>
    <xf numFmtId="43" fontId="6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3" fontId="10" fillId="0" borderId="0" xfId="1" applyFont="1" applyAlignment="1">
      <alignment horizontal="center" vertical="center"/>
    </xf>
    <xf numFmtId="43" fontId="8" fillId="2" borderId="1" xfId="1" applyFont="1" applyFill="1" applyBorder="1" applyAlignment="1">
      <alignment horizontal="center" vertical="center" wrapText="1"/>
    </xf>
    <xf numFmtId="0" fontId="2" fillId="0" borderId="0" xfId="0" applyFont="1">
      <alignment vertical="top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4"/>
    </xf>
    <xf numFmtId="43" fontId="2" fillId="0" borderId="0" xfId="1" applyFont="1" applyAlignment="1">
      <alignment horizontal="center" vertical="top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43" fontId="12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14" fontId="18" fillId="0" borderId="0" xfId="0" applyNumberFormat="1" applyFont="1" applyAlignment="1">
      <alignment horizontal="center" vertical="center"/>
    </xf>
    <xf numFmtId="0" fontId="18" fillId="0" borderId="0" xfId="0" applyFont="1">
      <alignment vertical="top"/>
    </xf>
    <xf numFmtId="0" fontId="18" fillId="0" borderId="0" xfId="0" applyFont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>
      <alignment vertical="top"/>
    </xf>
    <xf numFmtId="0" fontId="19" fillId="0" borderId="0" xfId="0" applyFont="1">
      <alignment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20" fillId="0" borderId="1" xfId="0" applyNumberFormat="1" applyFont="1" applyBorder="1" applyAlignment="1">
      <alignment horizontal="center" vertical="center"/>
    </xf>
    <xf numFmtId="43" fontId="3" fillId="0" borderId="1" xfId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23" fillId="0" borderId="1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1" fillId="0" borderId="0" xfId="1" applyFont="1" applyAlignment="1">
      <alignment horizontal="center" vertical="center"/>
    </xf>
  </cellXfs>
  <cellStyles count="7">
    <cellStyle name="Hipervínculo 2" xfId="4" xr:uid="{523E9EF6-6BB5-4985-940D-F7B3A74280FA}"/>
    <cellStyle name="Millares" xfId="1" builtinId="3"/>
    <cellStyle name="Millares 2" xfId="6" xr:uid="{EE56525E-5394-451D-8FEE-34BFB9C1742D}"/>
    <cellStyle name="Moneda 2" xfId="5" xr:uid="{F207ADDC-7AE6-476F-9C01-7D03092F729B}"/>
    <cellStyle name="Normal" xfId="0" builtinId="0"/>
    <cellStyle name="Normal 2" xfId="2" xr:uid="{18609141-5348-4BFE-8CFC-5BC52047C0D5}"/>
    <cellStyle name="Normal 3" xfId="3" xr:uid="{EE00EF82-5BD3-47E3-AA4A-2BD0E66BEAA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260985</xdr:colOff>
      <xdr:row>0</xdr:row>
      <xdr:rowOff>7620</xdr:rowOff>
    </xdr:from>
    <xdr:to>
      <xdr:col>1</xdr:col>
      <xdr:colOff>898487</xdr:colOff>
      <xdr:row>6</xdr:row>
      <xdr:rowOff>114300</xdr:rowOff>
    </xdr:to>
    <xdr:pic>
      <xdr:nvPicPr>
        <xdr:cNvPr id="67978" name="Imagen 3">
          <a:extLst>
            <a:ext uri="{FF2B5EF4-FFF2-40B4-BE49-F238E27FC236}">
              <a16:creationId xmlns:a16="http://schemas.microsoft.com/office/drawing/2014/main" id="{56393123-1E36-A0DA-721E-9241F6E05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" y="7620"/>
          <a:ext cx="1761452" cy="1183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7937E-8069-446F-A5B9-54C3225867C6}">
  <sheetPr>
    <outlinePr summaryBelow="0" summaryRight="0"/>
    <pageSetUpPr autoPageBreaks="0" fitToPage="1"/>
  </sheetPr>
  <dimension ref="A1:S129"/>
  <sheetViews>
    <sheetView showGridLines="0" tabSelected="1" showOutlineSymbols="0" zoomScale="80" zoomScaleNormal="80" workbookViewId="0">
      <pane ySplit="8" topLeftCell="A9" activePane="bottomLeft" state="frozen"/>
      <selection pane="bottomLeft" activeCell="B12" sqref="B12"/>
    </sheetView>
  </sheetViews>
  <sheetFormatPr baseColWidth="10" defaultColWidth="6.85546875" defaultRowHeight="12.75" x14ac:dyDescent="0.2"/>
  <cols>
    <col min="1" max="1" width="16.28515625" style="20" customWidth="1"/>
    <col min="2" max="2" width="42.28515625" customWidth="1"/>
    <col min="3" max="3" width="16.7109375" style="6" customWidth="1"/>
    <col min="4" max="4" width="48.5703125" style="3" customWidth="1"/>
    <col min="5" max="5" width="18.140625" style="18" customWidth="1"/>
    <col min="6" max="6" width="14.28515625" style="20" customWidth="1"/>
    <col min="7" max="7" width="18.42578125" style="15" bestFit="1" customWidth="1"/>
    <col min="8" max="8" width="18" style="6" customWidth="1"/>
    <col min="9" max="9" width="13.28515625" customWidth="1"/>
    <col min="10" max="10" width="11.85546875" customWidth="1"/>
    <col min="11" max="11" width="7.42578125" customWidth="1"/>
    <col min="19" max="19" width="11.7109375" bestFit="1" customWidth="1"/>
    <col min="251" max="251" width="16.28515625" customWidth="1"/>
    <col min="252" max="252" width="43" customWidth="1"/>
    <col min="253" max="253" width="17.28515625" customWidth="1"/>
    <col min="254" max="254" width="47" customWidth="1"/>
    <col min="255" max="255" width="20.28515625" customWidth="1"/>
    <col min="256" max="256" width="14.28515625" customWidth="1"/>
    <col min="257" max="257" width="19.85546875" customWidth="1"/>
    <col min="258" max="258" width="17.85546875" bestFit="1" customWidth="1"/>
    <col min="259" max="259" width="15.28515625" customWidth="1"/>
    <col min="260" max="260" width="16.85546875" customWidth="1"/>
    <col min="507" max="507" width="16.28515625" customWidth="1"/>
    <col min="508" max="508" width="43" customWidth="1"/>
    <col min="509" max="509" width="17.28515625" customWidth="1"/>
    <col min="510" max="510" width="47" customWidth="1"/>
    <col min="511" max="511" width="20.28515625" customWidth="1"/>
    <col min="512" max="512" width="14.28515625" customWidth="1"/>
    <col min="513" max="513" width="19.85546875" customWidth="1"/>
    <col min="514" max="514" width="17.85546875" bestFit="1" customWidth="1"/>
    <col min="515" max="515" width="15.28515625" customWidth="1"/>
    <col min="516" max="516" width="16.85546875" customWidth="1"/>
    <col min="763" max="763" width="16.28515625" customWidth="1"/>
    <col min="764" max="764" width="43" customWidth="1"/>
    <col min="765" max="765" width="17.28515625" customWidth="1"/>
    <col min="766" max="766" width="47" customWidth="1"/>
    <col min="767" max="767" width="20.28515625" customWidth="1"/>
    <col min="768" max="768" width="14.28515625" customWidth="1"/>
    <col min="769" max="769" width="19.85546875" customWidth="1"/>
    <col min="770" max="770" width="17.85546875" bestFit="1" customWidth="1"/>
    <col min="771" max="771" width="15.28515625" customWidth="1"/>
    <col min="772" max="772" width="16.85546875" customWidth="1"/>
    <col min="1019" max="1019" width="16.28515625" customWidth="1"/>
    <col min="1020" max="1020" width="43" customWidth="1"/>
    <col min="1021" max="1021" width="17.28515625" customWidth="1"/>
    <col min="1022" max="1022" width="47" customWidth="1"/>
    <col min="1023" max="1023" width="20.28515625" customWidth="1"/>
    <col min="1024" max="1024" width="14.28515625" customWidth="1"/>
    <col min="1025" max="1025" width="19.85546875" customWidth="1"/>
    <col min="1026" max="1026" width="17.85546875" bestFit="1" customWidth="1"/>
    <col min="1027" max="1027" width="15.28515625" customWidth="1"/>
    <col min="1028" max="1028" width="16.85546875" customWidth="1"/>
    <col min="1275" max="1275" width="16.28515625" customWidth="1"/>
    <col min="1276" max="1276" width="43" customWidth="1"/>
    <col min="1277" max="1277" width="17.28515625" customWidth="1"/>
    <col min="1278" max="1278" width="47" customWidth="1"/>
    <col min="1279" max="1279" width="20.28515625" customWidth="1"/>
    <col min="1280" max="1280" width="14.28515625" customWidth="1"/>
    <col min="1281" max="1281" width="19.85546875" customWidth="1"/>
    <col min="1282" max="1282" width="17.85546875" bestFit="1" customWidth="1"/>
    <col min="1283" max="1283" width="15.28515625" customWidth="1"/>
    <col min="1284" max="1284" width="16.85546875" customWidth="1"/>
    <col min="1531" max="1531" width="16.28515625" customWidth="1"/>
    <col min="1532" max="1532" width="43" customWidth="1"/>
    <col min="1533" max="1533" width="17.28515625" customWidth="1"/>
    <col min="1534" max="1534" width="47" customWidth="1"/>
    <col min="1535" max="1535" width="20.28515625" customWidth="1"/>
    <col min="1536" max="1536" width="14.28515625" customWidth="1"/>
    <col min="1537" max="1537" width="19.85546875" customWidth="1"/>
    <col min="1538" max="1538" width="17.85546875" bestFit="1" customWidth="1"/>
    <col min="1539" max="1539" width="15.28515625" customWidth="1"/>
    <col min="1540" max="1540" width="16.85546875" customWidth="1"/>
    <col min="1787" max="1787" width="16.28515625" customWidth="1"/>
    <col min="1788" max="1788" width="43" customWidth="1"/>
    <col min="1789" max="1789" width="17.28515625" customWidth="1"/>
    <col min="1790" max="1790" width="47" customWidth="1"/>
    <col min="1791" max="1791" width="20.28515625" customWidth="1"/>
    <col min="1792" max="1792" width="14.28515625" customWidth="1"/>
    <col min="1793" max="1793" width="19.85546875" customWidth="1"/>
    <col min="1794" max="1794" width="17.85546875" bestFit="1" customWidth="1"/>
    <col min="1795" max="1795" width="15.28515625" customWidth="1"/>
    <col min="1796" max="1796" width="16.85546875" customWidth="1"/>
    <col min="2043" max="2043" width="16.28515625" customWidth="1"/>
    <col min="2044" max="2044" width="43" customWidth="1"/>
    <col min="2045" max="2045" width="17.28515625" customWidth="1"/>
    <col min="2046" max="2046" width="47" customWidth="1"/>
    <col min="2047" max="2047" width="20.28515625" customWidth="1"/>
    <col min="2048" max="2048" width="14.28515625" customWidth="1"/>
    <col min="2049" max="2049" width="19.85546875" customWidth="1"/>
    <col min="2050" max="2050" width="17.85546875" bestFit="1" customWidth="1"/>
    <col min="2051" max="2051" width="15.28515625" customWidth="1"/>
    <col min="2052" max="2052" width="16.85546875" customWidth="1"/>
    <col min="2299" max="2299" width="16.28515625" customWidth="1"/>
    <col min="2300" max="2300" width="43" customWidth="1"/>
    <col min="2301" max="2301" width="17.28515625" customWidth="1"/>
    <col min="2302" max="2302" width="47" customWidth="1"/>
    <col min="2303" max="2303" width="20.28515625" customWidth="1"/>
    <col min="2304" max="2304" width="14.28515625" customWidth="1"/>
    <col min="2305" max="2305" width="19.85546875" customWidth="1"/>
    <col min="2306" max="2306" width="17.85546875" bestFit="1" customWidth="1"/>
    <col min="2307" max="2307" width="15.28515625" customWidth="1"/>
    <col min="2308" max="2308" width="16.85546875" customWidth="1"/>
    <col min="2555" max="2555" width="16.28515625" customWidth="1"/>
    <col min="2556" max="2556" width="43" customWidth="1"/>
    <col min="2557" max="2557" width="17.28515625" customWidth="1"/>
    <col min="2558" max="2558" width="47" customWidth="1"/>
    <col min="2559" max="2559" width="20.28515625" customWidth="1"/>
    <col min="2560" max="2560" width="14.28515625" customWidth="1"/>
    <col min="2561" max="2561" width="19.85546875" customWidth="1"/>
    <col min="2562" max="2562" width="17.85546875" bestFit="1" customWidth="1"/>
    <col min="2563" max="2563" width="15.28515625" customWidth="1"/>
    <col min="2564" max="2564" width="16.85546875" customWidth="1"/>
    <col min="2811" max="2811" width="16.28515625" customWidth="1"/>
    <col min="2812" max="2812" width="43" customWidth="1"/>
    <col min="2813" max="2813" width="17.28515625" customWidth="1"/>
    <col min="2814" max="2814" width="47" customWidth="1"/>
    <col min="2815" max="2815" width="20.28515625" customWidth="1"/>
    <col min="2816" max="2816" width="14.28515625" customWidth="1"/>
    <col min="2817" max="2817" width="19.85546875" customWidth="1"/>
    <col min="2818" max="2818" width="17.85546875" bestFit="1" customWidth="1"/>
    <col min="2819" max="2819" width="15.28515625" customWidth="1"/>
    <col min="2820" max="2820" width="16.85546875" customWidth="1"/>
    <col min="3067" max="3067" width="16.28515625" customWidth="1"/>
    <col min="3068" max="3068" width="43" customWidth="1"/>
    <col min="3069" max="3069" width="17.28515625" customWidth="1"/>
    <col min="3070" max="3070" width="47" customWidth="1"/>
    <col min="3071" max="3071" width="20.28515625" customWidth="1"/>
    <col min="3072" max="3072" width="14.28515625" customWidth="1"/>
    <col min="3073" max="3073" width="19.85546875" customWidth="1"/>
    <col min="3074" max="3074" width="17.85546875" bestFit="1" customWidth="1"/>
    <col min="3075" max="3075" width="15.28515625" customWidth="1"/>
    <col min="3076" max="3076" width="16.85546875" customWidth="1"/>
    <col min="3323" max="3323" width="16.28515625" customWidth="1"/>
    <col min="3324" max="3324" width="43" customWidth="1"/>
    <col min="3325" max="3325" width="17.28515625" customWidth="1"/>
    <col min="3326" max="3326" width="47" customWidth="1"/>
    <col min="3327" max="3327" width="20.28515625" customWidth="1"/>
    <col min="3328" max="3328" width="14.28515625" customWidth="1"/>
    <col min="3329" max="3329" width="19.85546875" customWidth="1"/>
    <col min="3330" max="3330" width="17.85546875" bestFit="1" customWidth="1"/>
    <col min="3331" max="3331" width="15.28515625" customWidth="1"/>
    <col min="3332" max="3332" width="16.85546875" customWidth="1"/>
    <col min="3579" max="3579" width="16.28515625" customWidth="1"/>
    <col min="3580" max="3580" width="43" customWidth="1"/>
    <col min="3581" max="3581" width="17.28515625" customWidth="1"/>
    <col min="3582" max="3582" width="47" customWidth="1"/>
    <col min="3583" max="3583" width="20.28515625" customWidth="1"/>
    <col min="3584" max="3584" width="14.28515625" customWidth="1"/>
    <col min="3585" max="3585" width="19.85546875" customWidth="1"/>
    <col min="3586" max="3586" width="17.85546875" bestFit="1" customWidth="1"/>
    <col min="3587" max="3587" width="15.28515625" customWidth="1"/>
    <col min="3588" max="3588" width="16.85546875" customWidth="1"/>
    <col min="3835" max="3835" width="16.28515625" customWidth="1"/>
    <col min="3836" max="3836" width="43" customWidth="1"/>
    <col min="3837" max="3837" width="17.28515625" customWidth="1"/>
    <col min="3838" max="3838" width="47" customWidth="1"/>
    <col min="3839" max="3839" width="20.28515625" customWidth="1"/>
    <col min="3840" max="3840" width="14.28515625" customWidth="1"/>
    <col min="3841" max="3841" width="19.85546875" customWidth="1"/>
    <col min="3842" max="3842" width="17.85546875" bestFit="1" customWidth="1"/>
    <col min="3843" max="3843" width="15.28515625" customWidth="1"/>
    <col min="3844" max="3844" width="16.85546875" customWidth="1"/>
    <col min="4091" max="4091" width="16.28515625" customWidth="1"/>
    <col min="4092" max="4092" width="43" customWidth="1"/>
    <col min="4093" max="4093" width="17.28515625" customWidth="1"/>
    <col min="4094" max="4094" width="47" customWidth="1"/>
    <col min="4095" max="4095" width="20.28515625" customWidth="1"/>
    <col min="4096" max="4096" width="14.28515625" customWidth="1"/>
    <col min="4097" max="4097" width="19.85546875" customWidth="1"/>
    <col min="4098" max="4098" width="17.85546875" bestFit="1" customWidth="1"/>
    <col min="4099" max="4099" width="15.28515625" customWidth="1"/>
    <col min="4100" max="4100" width="16.85546875" customWidth="1"/>
    <col min="4347" max="4347" width="16.28515625" customWidth="1"/>
    <col min="4348" max="4348" width="43" customWidth="1"/>
    <col min="4349" max="4349" width="17.28515625" customWidth="1"/>
    <col min="4350" max="4350" width="47" customWidth="1"/>
    <col min="4351" max="4351" width="20.28515625" customWidth="1"/>
    <col min="4352" max="4352" width="14.28515625" customWidth="1"/>
    <col min="4353" max="4353" width="19.85546875" customWidth="1"/>
    <col min="4354" max="4354" width="17.85546875" bestFit="1" customWidth="1"/>
    <col min="4355" max="4355" width="15.28515625" customWidth="1"/>
    <col min="4356" max="4356" width="16.85546875" customWidth="1"/>
    <col min="4603" max="4603" width="16.28515625" customWidth="1"/>
    <col min="4604" max="4604" width="43" customWidth="1"/>
    <col min="4605" max="4605" width="17.28515625" customWidth="1"/>
    <col min="4606" max="4606" width="47" customWidth="1"/>
    <col min="4607" max="4607" width="20.28515625" customWidth="1"/>
    <col min="4608" max="4608" width="14.28515625" customWidth="1"/>
    <col min="4609" max="4609" width="19.85546875" customWidth="1"/>
    <col min="4610" max="4610" width="17.85546875" bestFit="1" customWidth="1"/>
    <col min="4611" max="4611" width="15.28515625" customWidth="1"/>
    <col min="4612" max="4612" width="16.85546875" customWidth="1"/>
    <col min="4859" max="4859" width="16.28515625" customWidth="1"/>
    <col min="4860" max="4860" width="43" customWidth="1"/>
    <col min="4861" max="4861" width="17.28515625" customWidth="1"/>
    <col min="4862" max="4862" width="47" customWidth="1"/>
    <col min="4863" max="4863" width="20.28515625" customWidth="1"/>
    <col min="4864" max="4864" width="14.28515625" customWidth="1"/>
    <col min="4865" max="4865" width="19.85546875" customWidth="1"/>
    <col min="4866" max="4866" width="17.85546875" bestFit="1" customWidth="1"/>
    <col min="4867" max="4867" width="15.28515625" customWidth="1"/>
    <col min="4868" max="4868" width="16.85546875" customWidth="1"/>
    <col min="5115" max="5115" width="16.28515625" customWidth="1"/>
    <col min="5116" max="5116" width="43" customWidth="1"/>
    <col min="5117" max="5117" width="17.28515625" customWidth="1"/>
    <col min="5118" max="5118" width="47" customWidth="1"/>
    <col min="5119" max="5119" width="20.28515625" customWidth="1"/>
    <col min="5120" max="5120" width="14.28515625" customWidth="1"/>
    <col min="5121" max="5121" width="19.85546875" customWidth="1"/>
    <col min="5122" max="5122" width="17.85546875" bestFit="1" customWidth="1"/>
    <col min="5123" max="5123" width="15.28515625" customWidth="1"/>
    <col min="5124" max="5124" width="16.85546875" customWidth="1"/>
    <col min="5371" max="5371" width="16.28515625" customWidth="1"/>
    <col min="5372" max="5372" width="43" customWidth="1"/>
    <col min="5373" max="5373" width="17.28515625" customWidth="1"/>
    <col min="5374" max="5374" width="47" customWidth="1"/>
    <col min="5375" max="5375" width="20.28515625" customWidth="1"/>
    <col min="5376" max="5376" width="14.28515625" customWidth="1"/>
    <col min="5377" max="5377" width="19.85546875" customWidth="1"/>
    <col min="5378" max="5378" width="17.85546875" bestFit="1" customWidth="1"/>
    <col min="5379" max="5379" width="15.28515625" customWidth="1"/>
    <col min="5380" max="5380" width="16.85546875" customWidth="1"/>
    <col min="5627" max="5627" width="16.28515625" customWidth="1"/>
    <col min="5628" max="5628" width="43" customWidth="1"/>
    <col min="5629" max="5629" width="17.28515625" customWidth="1"/>
    <col min="5630" max="5630" width="47" customWidth="1"/>
    <col min="5631" max="5631" width="20.28515625" customWidth="1"/>
    <col min="5632" max="5632" width="14.28515625" customWidth="1"/>
    <col min="5633" max="5633" width="19.85546875" customWidth="1"/>
    <col min="5634" max="5634" width="17.85546875" bestFit="1" customWidth="1"/>
    <col min="5635" max="5635" width="15.28515625" customWidth="1"/>
    <col min="5636" max="5636" width="16.85546875" customWidth="1"/>
    <col min="5883" max="5883" width="16.28515625" customWidth="1"/>
    <col min="5884" max="5884" width="43" customWidth="1"/>
    <col min="5885" max="5885" width="17.28515625" customWidth="1"/>
    <col min="5886" max="5886" width="47" customWidth="1"/>
    <col min="5887" max="5887" width="20.28515625" customWidth="1"/>
    <col min="5888" max="5888" width="14.28515625" customWidth="1"/>
    <col min="5889" max="5889" width="19.85546875" customWidth="1"/>
    <col min="5890" max="5890" width="17.85546875" bestFit="1" customWidth="1"/>
    <col min="5891" max="5891" width="15.28515625" customWidth="1"/>
    <col min="5892" max="5892" width="16.85546875" customWidth="1"/>
    <col min="6139" max="6139" width="16.28515625" customWidth="1"/>
    <col min="6140" max="6140" width="43" customWidth="1"/>
    <col min="6141" max="6141" width="17.28515625" customWidth="1"/>
    <col min="6142" max="6142" width="47" customWidth="1"/>
    <col min="6143" max="6143" width="20.28515625" customWidth="1"/>
    <col min="6144" max="6144" width="14.28515625" customWidth="1"/>
    <col min="6145" max="6145" width="19.85546875" customWidth="1"/>
    <col min="6146" max="6146" width="17.85546875" bestFit="1" customWidth="1"/>
    <col min="6147" max="6147" width="15.28515625" customWidth="1"/>
    <col min="6148" max="6148" width="16.85546875" customWidth="1"/>
    <col min="6395" max="6395" width="16.28515625" customWidth="1"/>
    <col min="6396" max="6396" width="43" customWidth="1"/>
    <col min="6397" max="6397" width="17.28515625" customWidth="1"/>
    <col min="6398" max="6398" width="47" customWidth="1"/>
    <col min="6399" max="6399" width="20.28515625" customWidth="1"/>
    <col min="6400" max="6400" width="14.28515625" customWidth="1"/>
    <col min="6401" max="6401" width="19.85546875" customWidth="1"/>
    <col min="6402" max="6402" width="17.85546875" bestFit="1" customWidth="1"/>
    <col min="6403" max="6403" width="15.28515625" customWidth="1"/>
    <col min="6404" max="6404" width="16.85546875" customWidth="1"/>
    <col min="6651" max="6651" width="16.28515625" customWidth="1"/>
    <col min="6652" max="6652" width="43" customWidth="1"/>
    <col min="6653" max="6653" width="17.28515625" customWidth="1"/>
    <col min="6654" max="6654" width="47" customWidth="1"/>
    <col min="6655" max="6655" width="20.28515625" customWidth="1"/>
    <col min="6656" max="6656" width="14.28515625" customWidth="1"/>
    <col min="6657" max="6657" width="19.85546875" customWidth="1"/>
    <col min="6658" max="6658" width="17.85546875" bestFit="1" customWidth="1"/>
    <col min="6659" max="6659" width="15.28515625" customWidth="1"/>
    <col min="6660" max="6660" width="16.85546875" customWidth="1"/>
    <col min="6907" max="6907" width="16.28515625" customWidth="1"/>
    <col min="6908" max="6908" width="43" customWidth="1"/>
    <col min="6909" max="6909" width="17.28515625" customWidth="1"/>
    <col min="6910" max="6910" width="47" customWidth="1"/>
    <col min="6911" max="6911" width="20.28515625" customWidth="1"/>
    <col min="6912" max="6912" width="14.28515625" customWidth="1"/>
    <col min="6913" max="6913" width="19.85546875" customWidth="1"/>
    <col min="6914" max="6914" width="17.85546875" bestFit="1" customWidth="1"/>
    <col min="6915" max="6915" width="15.28515625" customWidth="1"/>
    <col min="6916" max="6916" width="16.85546875" customWidth="1"/>
    <col min="7163" max="7163" width="16.28515625" customWidth="1"/>
    <col min="7164" max="7164" width="43" customWidth="1"/>
    <col min="7165" max="7165" width="17.28515625" customWidth="1"/>
    <col min="7166" max="7166" width="47" customWidth="1"/>
    <col min="7167" max="7167" width="20.28515625" customWidth="1"/>
    <col min="7168" max="7168" width="14.28515625" customWidth="1"/>
    <col min="7169" max="7169" width="19.85546875" customWidth="1"/>
    <col min="7170" max="7170" width="17.85546875" bestFit="1" customWidth="1"/>
    <col min="7171" max="7171" width="15.28515625" customWidth="1"/>
    <col min="7172" max="7172" width="16.85546875" customWidth="1"/>
    <col min="7419" max="7419" width="16.28515625" customWidth="1"/>
    <col min="7420" max="7420" width="43" customWidth="1"/>
    <col min="7421" max="7421" width="17.28515625" customWidth="1"/>
    <col min="7422" max="7422" width="47" customWidth="1"/>
    <col min="7423" max="7423" width="20.28515625" customWidth="1"/>
    <col min="7424" max="7424" width="14.28515625" customWidth="1"/>
    <col min="7425" max="7425" width="19.85546875" customWidth="1"/>
    <col min="7426" max="7426" width="17.85546875" bestFit="1" customWidth="1"/>
    <col min="7427" max="7427" width="15.28515625" customWidth="1"/>
    <col min="7428" max="7428" width="16.85546875" customWidth="1"/>
    <col min="7675" max="7675" width="16.28515625" customWidth="1"/>
    <col min="7676" max="7676" width="43" customWidth="1"/>
    <col min="7677" max="7677" width="17.28515625" customWidth="1"/>
    <col min="7678" max="7678" width="47" customWidth="1"/>
    <col min="7679" max="7679" width="20.28515625" customWidth="1"/>
    <col min="7680" max="7680" width="14.28515625" customWidth="1"/>
    <col min="7681" max="7681" width="19.85546875" customWidth="1"/>
    <col min="7682" max="7682" width="17.85546875" bestFit="1" customWidth="1"/>
    <col min="7683" max="7683" width="15.28515625" customWidth="1"/>
    <col min="7684" max="7684" width="16.85546875" customWidth="1"/>
    <col min="7931" max="7931" width="16.28515625" customWidth="1"/>
    <col min="7932" max="7932" width="43" customWidth="1"/>
    <col min="7933" max="7933" width="17.28515625" customWidth="1"/>
    <col min="7934" max="7934" width="47" customWidth="1"/>
    <col min="7935" max="7935" width="20.28515625" customWidth="1"/>
    <col min="7936" max="7936" width="14.28515625" customWidth="1"/>
    <col min="7937" max="7937" width="19.85546875" customWidth="1"/>
    <col min="7938" max="7938" width="17.85546875" bestFit="1" customWidth="1"/>
    <col min="7939" max="7939" width="15.28515625" customWidth="1"/>
    <col min="7940" max="7940" width="16.85546875" customWidth="1"/>
    <col min="8187" max="8187" width="16.28515625" customWidth="1"/>
    <col min="8188" max="8188" width="43" customWidth="1"/>
    <col min="8189" max="8189" width="17.28515625" customWidth="1"/>
    <col min="8190" max="8190" width="47" customWidth="1"/>
    <col min="8191" max="8191" width="20.28515625" customWidth="1"/>
    <col min="8192" max="8192" width="14.28515625" customWidth="1"/>
    <col min="8193" max="8193" width="19.85546875" customWidth="1"/>
    <col min="8194" max="8194" width="17.85546875" bestFit="1" customWidth="1"/>
    <col min="8195" max="8195" width="15.28515625" customWidth="1"/>
    <col min="8196" max="8196" width="16.85546875" customWidth="1"/>
    <col min="8443" max="8443" width="16.28515625" customWidth="1"/>
    <col min="8444" max="8444" width="43" customWidth="1"/>
    <col min="8445" max="8445" width="17.28515625" customWidth="1"/>
    <col min="8446" max="8446" width="47" customWidth="1"/>
    <col min="8447" max="8447" width="20.28515625" customWidth="1"/>
    <col min="8448" max="8448" width="14.28515625" customWidth="1"/>
    <col min="8449" max="8449" width="19.85546875" customWidth="1"/>
    <col min="8450" max="8450" width="17.85546875" bestFit="1" customWidth="1"/>
    <col min="8451" max="8451" width="15.28515625" customWidth="1"/>
    <col min="8452" max="8452" width="16.85546875" customWidth="1"/>
    <col min="8699" max="8699" width="16.28515625" customWidth="1"/>
    <col min="8700" max="8700" width="43" customWidth="1"/>
    <col min="8701" max="8701" width="17.28515625" customWidth="1"/>
    <col min="8702" max="8702" width="47" customWidth="1"/>
    <col min="8703" max="8703" width="20.28515625" customWidth="1"/>
    <col min="8704" max="8704" width="14.28515625" customWidth="1"/>
    <col min="8705" max="8705" width="19.85546875" customWidth="1"/>
    <col min="8706" max="8706" width="17.85546875" bestFit="1" customWidth="1"/>
    <col min="8707" max="8707" width="15.28515625" customWidth="1"/>
    <col min="8708" max="8708" width="16.85546875" customWidth="1"/>
    <col min="8955" max="8955" width="16.28515625" customWidth="1"/>
    <col min="8956" max="8956" width="43" customWidth="1"/>
    <col min="8957" max="8957" width="17.28515625" customWidth="1"/>
    <col min="8958" max="8958" width="47" customWidth="1"/>
    <col min="8959" max="8959" width="20.28515625" customWidth="1"/>
    <col min="8960" max="8960" width="14.28515625" customWidth="1"/>
    <col min="8961" max="8961" width="19.85546875" customWidth="1"/>
    <col min="8962" max="8962" width="17.85546875" bestFit="1" customWidth="1"/>
    <col min="8963" max="8963" width="15.28515625" customWidth="1"/>
    <col min="8964" max="8964" width="16.85546875" customWidth="1"/>
    <col min="9211" max="9211" width="16.28515625" customWidth="1"/>
    <col min="9212" max="9212" width="43" customWidth="1"/>
    <col min="9213" max="9213" width="17.28515625" customWidth="1"/>
    <col min="9214" max="9214" width="47" customWidth="1"/>
    <col min="9215" max="9215" width="20.28515625" customWidth="1"/>
    <col min="9216" max="9216" width="14.28515625" customWidth="1"/>
    <col min="9217" max="9217" width="19.85546875" customWidth="1"/>
    <col min="9218" max="9218" width="17.85546875" bestFit="1" customWidth="1"/>
    <col min="9219" max="9219" width="15.28515625" customWidth="1"/>
    <col min="9220" max="9220" width="16.85546875" customWidth="1"/>
    <col min="9467" max="9467" width="16.28515625" customWidth="1"/>
    <col min="9468" max="9468" width="43" customWidth="1"/>
    <col min="9469" max="9469" width="17.28515625" customWidth="1"/>
    <col min="9470" max="9470" width="47" customWidth="1"/>
    <col min="9471" max="9471" width="20.28515625" customWidth="1"/>
    <col min="9472" max="9472" width="14.28515625" customWidth="1"/>
    <col min="9473" max="9473" width="19.85546875" customWidth="1"/>
    <col min="9474" max="9474" width="17.85546875" bestFit="1" customWidth="1"/>
    <col min="9475" max="9475" width="15.28515625" customWidth="1"/>
    <col min="9476" max="9476" width="16.85546875" customWidth="1"/>
    <col min="9723" max="9723" width="16.28515625" customWidth="1"/>
    <col min="9724" max="9724" width="43" customWidth="1"/>
    <col min="9725" max="9725" width="17.28515625" customWidth="1"/>
    <col min="9726" max="9726" width="47" customWidth="1"/>
    <col min="9727" max="9727" width="20.28515625" customWidth="1"/>
    <col min="9728" max="9728" width="14.28515625" customWidth="1"/>
    <col min="9729" max="9729" width="19.85546875" customWidth="1"/>
    <col min="9730" max="9730" width="17.85546875" bestFit="1" customWidth="1"/>
    <col min="9731" max="9731" width="15.28515625" customWidth="1"/>
    <col min="9732" max="9732" width="16.85546875" customWidth="1"/>
    <col min="9979" max="9979" width="16.28515625" customWidth="1"/>
    <col min="9980" max="9980" width="43" customWidth="1"/>
    <col min="9981" max="9981" width="17.28515625" customWidth="1"/>
    <col min="9982" max="9982" width="47" customWidth="1"/>
    <col min="9983" max="9983" width="20.28515625" customWidth="1"/>
    <col min="9984" max="9984" width="14.28515625" customWidth="1"/>
    <col min="9985" max="9985" width="19.85546875" customWidth="1"/>
    <col min="9986" max="9986" width="17.85546875" bestFit="1" customWidth="1"/>
    <col min="9987" max="9987" width="15.28515625" customWidth="1"/>
    <col min="9988" max="9988" width="16.85546875" customWidth="1"/>
    <col min="10235" max="10235" width="16.28515625" customWidth="1"/>
    <col min="10236" max="10236" width="43" customWidth="1"/>
    <col min="10237" max="10237" width="17.28515625" customWidth="1"/>
    <col min="10238" max="10238" width="47" customWidth="1"/>
    <col min="10239" max="10239" width="20.28515625" customWidth="1"/>
    <col min="10240" max="10240" width="14.28515625" customWidth="1"/>
    <col min="10241" max="10241" width="19.85546875" customWidth="1"/>
    <col min="10242" max="10242" width="17.85546875" bestFit="1" customWidth="1"/>
    <col min="10243" max="10243" width="15.28515625" customWidth="1"/>
    <col min="10244" max="10244" width="16.85546875" customWidth="1"/>
    <col min="10491" max="10491" width="16.28515625" customWidth="1"/>
    <col min="10492" max="10492" width="43" customWidth="1"/>
    <col min="10493" max="10493" width="17.28515625" customWidth="1"/>
    <col min="10494" max="10494" width="47" customWidth="1"/>
    <col min="10495" max="10495" width="20.28515625" customWidth="1"/>
    <col min="10496" max="10496" width="14.28515625" customWidth="1"/>
    <col min="10497" max="10497" width="19.85546875" customWidth="1"/>
    <col min="10498" max="10498" width="17.85546875" bestFit="1" customWidth="1"/>
    <col min="10499" max="10499" width="15.28515625" customWidth="1"/>
    <col min="10500" max="10500" width="16.85546875" customWidth="1"/>
    <col min="10747" max="10747" width="16.28515625" customWidth="1"/>
    <col min="10748" max="10748" width="43" customWidth="1"/>
    <col min="10749" max="10749" width="17.28515625" customWidth="1"/>
    <col min="10750" max="10750" width="47" customWidth="1"/>
    <col min="10751" max="10751" width="20.28515625" customWidth="1"/>
    <col min="10752" max="10752" width="14.28515625" customWidth="1"/>
    <col min="10753" max="10753" width="19.85546875" customWidth="1"/>
    <col min="10754" max="10754" width="17.85546875" bestFit="1" customWidth="1"/>
    <col min="10755" max="10755" width="15.28515625" customWidth="1"/>
    <col min="10756" max="10756" width="16.85546875" customWidth="1"/>
    <col min="11003" max="11003" width="16.28515625" customWidth="1"/>
    <col min="11004" max="11004" width="43" customWidth="1"/>
    <col min="11005" max="11005" width="17.28515625" customWidth="1"/>
    <col min="11006" max="11006" width="47" customWidth="1"/>
    <col min="11007" max="11007" width="20.28515625" customWidth="1"/>
    <col min="11008" max="11008" width="14.28515625" customWidth="1"/>
    <col min="11009" max="11009" width="19.85546875" customWidth="1"/>
    <col min="11010" max="11010" width="17.85546875" bestFit="1" customWidth="1"/>
    <col min="11011" max="11011" width="15.28515625" customWidth="1"/>
    <col min="11012" max="11012" width="16.85546875" customWidth="1"/>
    <col min="11259" max="11259" width="16.28515625" customWidth="1"/>
    <col min="11260" max="11260" width="43" customWidth="1"/>
    <col min="11261" max="11261" width="17.28515625" customWidth="1"/>
    <col min="11262" max="11262" width="47" customWidth="1"/>
    <col min="11263" max="11263" width="20.28515625" customWidth="1"/>
    <col min="11264" max="11264" width="14.28515625" customWidth="1"/>
    <col min="11265" max="11265" width="19.85546875" customWidth="1"/>
    <col min="11266" max="11266" width="17.85546875" bestFit="1" customWidth="1"/>
    <col min="11267" max="11267" width="15.28515625" customWidth="1"/>
    <col min="11268" max="11268" width="16.85546875" customWidth="1"/>
    <col min="11515" max="11515" width="16.28515625" customWidth="1"/>
    <col min="11516" max="11516" width="43" customWidth="1"/>
    <col min="11517" max="11517" width="17.28515625" customWidth="1"/>
    <col min="11518" max="11518" width="47" customWidth="1"/>
    <col min="11519" max="11519" width="20.28515625" customWidth="1"/>
    <col min="11520" max="11520" width="14.28515625" customWidth="1"/>
    <col min="11521" max="11521" width="19.85546875" customWidth="1"/>
    <col min="11522" max="11522" width="17.85546875" bestFit="1" customWidth="1"/>
    <col min="11523" max="11523" width="15.28515625" customWidth="1"/>
    <col min="11524" max="11524" width="16.85546875" customWidth="1"/>
    <col min="11771" max="11771" width="16.28515625" customWidth="1"/>
    <col min="11772" max="11772" width="43" customWidth="1"/>
    <col min="11773" max="11773" width="17.28515625" customWidth="1"/>
    <col min="11774" max="11774" width="47" customWidth="1"/>
    <col min="11775" max="11775" width="20.28515625" customWidth="1"/>
    <col min="11776" max="11776" width="14.28515625" customWidth="1"/>
    <col min="11777" max="11777" width="19.85546875" customWidth="1"/>
    <col min="11778" max="11778" width="17.85546875" bestFit="1" customWidth="1"/>
    <col min="11779" max="11779" width="15.28515625" customWidth="1"/>
    <col min="11780" max="11780" width="16.85546875" customWidth="1"/>
    <col min="12027" max="12027" width="16.28515625" customWidth="1"/>
    <col min="12028" max="12028" width="43" customWidth="1"/>
    <col min="12029" max="12029" width="17.28515625" customWidth="1"/>
    <col min="12030" max="12030" width="47" customWidth="1"/>
    <col min="12031" max="12031" width="20.28515625" customWidth="1"/>
    <col min="12032" max="12032" width="14.28515625" customWidth="1"/>
    <col min="12033" max="12033" width="19.85546875" customWidth="1"/>
    <col min="12034" max="12034" width="17.85546875" bestFit="1" customWidth="1"/>
    <col min="12035" max="12035" width="15.28515625" customWidth="1"/>
    <col min="12036" max="12036" width="16.85546875" customWidth="1"/>
    <col min="12283" max="12283" width="16.28515625" customWidth="1"/>
    <col min="12284" max="12284" width="43" customWidth="1"/>
    <col min="12285" max="12285" width="17.28515625" customWidth="1"/>
    <col min="12286" max="12286" width="47" customWidth="1"/>
    <col min="12287" max="12287" width="20.28515625" customWidth="1"/>
    <col min="12288" max="12288" width="14.28515625" customWidth="1"/>
    <col min="12289" max="12289" width="19.85546875" customWidth="1"/>
    <col min="12290" max="12290" width="17.85546875" bestFit="1" customWidth="1"/>
    <col min="12291" max="12291" width="15.28515625" customWidth="1"/>
    <col min="12292" max="12292" width="16.85546875" customWidth="1"/>
    <col min="12539" max="12539" width="16.28515625" customWidth="1"/>
    <col min="12540" max="12540" width="43" customWidth="1"/>
    <col min="12541" max="12541" width="17.28515625" customWidth="1"/>
    <col min="12542" max="12542" width="47" customWidth="1"/>
    <col min="12543" max="12543" width="20.28515625" customWidth="1"/>
    <col min="12544" max="12544" width="14.28515625" customWidth="1"/>
    <col min="12545" max="12545" width="19.85546875" customWidth="1"/>
    <col min="12546" max="12546" width="17.85546875" bestFit="1" customWidth="1"/>
    <col min="12547" max="12547" width="15.28515625" customWidth="1"/>
    <col min="12548" max="12548" width="16.85546875" customWidth="1"/>
    <col min="12795" max="12795" width="16.28515625" customWidth="1"/>
    <col min="12796" max="12796" width="43" customWidth="1"/>
    <col min="12797" max="12797" width="17.28515625" customWidth="1"/>
    <col min="12798" max="12798" width="47" customWidth="1"/>
    <col min="12799" max="12799" width="20.28515625" customWidth="1"/>
    <col min="12800" max="12800" width="14.28515625" customWidth="1"/>
    <col min="12801" max="12801" width="19.85546875" customWidth="1"/>
    <col min="12802" max="12802" width="17.85546875" bestFit="1" customWidth="1"/>
    <col min="12803" max="12803" width="15.28515625" customWidth="1"/>
    <col min="12804" max="12804" width="16.85546875" customWidth="1"/>
    <col min="13051" max="13051" width="16.28515625" customWidth="1"/>
    <col min="13052" max="13052" width="43" customWidth="1"/>
    <col min="13053" max="13053" width="17.28515625" customWidth="1"/>
    <col min="13054" max="13054" width="47" customWidth="1"/>
    <col min="13055" max="13055" width="20.28515625" customWidth="1"/>
    <col min="13056" max="13056" width="14.28515625" customWidth="1"/>
    <col min="13057" max="13057" width="19.85546875" customWidth="1"/>
    <col min="13058" max="13058" width="17.85546875" bestFit="1" customWidth="1"/>
    <col min="13059" max="13059" width="15.28515625" customWidth="1"/>
    <col min="13060" max="13060" width="16.85546875" customWidth="1"/>
    <col min="13307" max="13307" width="16.28515625" customWidth="1"/>
    <col min="13308" max="13308" width="43" customWidth="1"/>
    <col min="13309" max="13309" width="17.28515625" customWidth="1"/>
    <col min="13310" max="13310" width="47" customWidth="1"/>
    <col min="13311" max="13311" width="20.28515625" customWidth="1"/>
    <col min="13312" max="13312" width="14.28515625" customWidth="1"/>
    <col min="13313" max="13313" width="19.85546875" customWidth="1"/>
    <col min="13314" max="13314" width="17.85546875" bestFit="1" customWidth="1"/>
    <col min="13315" max="13315" width="15.28515625" customWidth="1"/>
    <col min="13316" max="13316" width="16.85546875" customWidth="1"/>
    <col min="13563" max="13563" width="16.28515625" customWidth="1"/>
    <col min="13564" max="13564" width="43" customWidth="1"/>
    <col min="13565" max="13565" width="17.28515625" customWidth="1"/>
    <col min="13566" max="13566" width="47" customWidth="1"/>
    <col min="13567" max="13567" width="20.28515625" customWidth="1"/>
    <col min="13568" max="13568" width="14.28515625" customWidth="1"/>
    <col min="13569" max="13569" width="19.85546875" customWidth="1"/>
    <col min="13570" max="13570" width="17.85546875" bestFit="1" customWidth="1"/>
    <col min="13571" max="13571" width="15.28515625" customWidth="1"/>
    <col min="13572" max="13572" width="16.85546875" customWidth="1"/>
    <col min="13819" max="13819" width="16.28515625" customWidth="1"/>
    <col min="13820" max="13820" width="43" customWidth="1"/>
    <col min="13821" max="13821" width="17.28515625" customWidth="1"/>
    <col min="13822" max="13822" width="47" customWidth="1"/>
    <col min="13823" max="13823" width="20.28515625" customWidth="1"/>
    <col min="13824" max="13824" width="14.28515625" customWidth="1"/>
    <col min="13825" max="13825" width="19.85546875" customWidth="1"/>
    <col min="13826" max="13826" width="17.85546875" bestFit="1" customWidth="1"/>
    <col min="13827" max="13827" width="15.28515625" customWidth="1"/>
    <col min="13828" max="13828" width="16.85546875" customWidth="1"/>
    <col min="14075" max="14075" width="16.28515625" customWidth="1"/>
    <col min="14076" max="14076" width="43" customWidth="1"/>
    <col min="14077" max="14077" width="17.28515625" customWidth="1"/>
    <col min="14078" max="14078" width="47" customWidth="1"/>
    <col min="14079" max="14079" width="20.28515625" customWidth="1"/>
    <col min="14080" max="14080" width="14.28515625" customWidth="1"/>
    <col min="14081" max="14081" width="19.85546875" customWidth="1"/>
    <col min="14082" max="14082" width="17.85546875" bestFit="1" customWidth="1"/>
    <col min="14083" max="14083" width="15.28515625" customWidth="1"/>
    <col min="14084" max="14084" width="16.85546875" customWidth="1"/>
    <col min="14331" max="14331" width="16.28515625" customWidth="1"/>
    <col min="14332" max="14332" width="43" customWidth="1"/>
    <col min="14333" max="14333" width="17.28515625" customWidth="1"/>
    <col min="14334" max="14334" width="47" customWidth="1"/>
    <col min="14335" max="14335" width="20.28515625" customWidth="1"/>
    <col min="14336" max="14336" width="14.28515625" customWidth="1"/>
    <col min="14337" max="14337" width="19.85546875" customWidth="1"/>
    <col min="14338" max="14338" width="17.85546875" bestFit="1" customWidth="1"/>
    <col min="14339" max="14339" width="15.28515625" customWidth="1"/>
    <col min="14340" max="14340" width="16.85546875" customWidth="1"/>
    <col min="14587" max="14587" width="16.28515625" customWidth="1"/>
    <col min="14588" max="14588" width="43" customWidth="1"/>
    <col min="14589" max="14589" width="17.28515625" customWidth="1"/>
    <col min="14590" max="14590" width="47" customWidth="1"/>
    <col min="14591" max="14591" width="20.28515625" customWidth="1"/>
    <col min="14592" max="14592" width="14.28515625" customWidth="1"/>
    <col min="14593" max="14593" width="19.85546875" customWidth="1"/>
    <col min="14594" max="14594" width="17.85546875" bestFit="1" customWidth="1"/>
    <col min="14595" max="14595" width="15.28515625" customWidth="1"/>
    <col min="14596" max="14596" width="16.85546875" customWidth="1"/>
    <col min="14843" max="14843" width="16.28515625" customWidth="1"/>
    <col min="14844" max="14844" width="43" customWidth="1"/>
    <col min="14845" max="14845" width="17.28515625" customWidth="1"/>
    <col min="14846" max="14846" width="47" customWidth="1"/>
    <col min="14847" max="14847" width="20.28515625" customWidth="1"/>
    <col min="14848" max="14848" width="14.28515625" customWidth="1"/>
    <col min="14849" max="14849" width="19.85546875" customWidth="1"/>
    <col min="14850" max="14850" width="17.85546875" bestFit="1" customWidth="1"/>
    <col min="14851" max="14851" width="15.28515625" customWidth="1"/>
    <col min="14852" max="14852" width="16.85546875" customWidth="1"/>
    <col min="15099" max="15099" width="16.28515625" customWidth="1"/>
    <col min="15100" max="15100" width="43" customWidth="1"/>
    <col min="15101" max="15101" width="17.28515625" customWidth="1"/>
    <col min="15102" max="15102" width="47" customWidth="1"/>
    <col min="15103" max="15103" width="20.28515625" customWidth="1"/>
    <col min="15104" max="15104" width="14.28515625" customWidth="1"/>
    <col min="15105" max="15105" width="19.85546875" customWidth="1"/>
    <col min="15106" max="15106" width="17.85546875" bestFit="1" customWidth="1"/>
    <col min="15107" max="15107" width="15.28515625" customWidth="1"/>
    <col min="15108" max="15108" width="16.85546875" customWidth="1"/>
    <col min="15355" max="15355" width="16.28515625" customWidth="1"/>
    <col min="15356" max="15356" width="43" customWidth="1"/>
    <col min="15357" max="15357" width="17.28515625" customWidth="1"/>
    <col min="15358" max="15358" width="47" customWidth="1"/>
    <col min="15359" max="15359" width="20.28515625" customWidth="1"/>
    <col min="15360" max="15360" width="14.28515625" customWidth="1"/>
    <col min="15361" max="15361" width="19.85546875" customWidth="1"/>
    <col min="15362" max="15362" width="17.85546875" bestFit="1" customWidth="1"/>
    <col min="15363" max="15363" width="15.28515625" customWidth="1"/>
    <col min="15364" max="15364" width="16.85546875" customWidth="1"/>
    <col min="15611" max="15611" width="16.28515625" customWidth="1"/>
    <col min="15612" max="15612" width="43" customWidth="1"/>
    <col min="15613" max="15613" width="17.28515625" customWidth="1"/>
    <col min="15614" max="15614" width="47" customWidth="1"/>
    <col min="15615" max="15615" width="20.28515625" customWidth="1"/>
    <col min="15616" max="15616" width="14.28515625" customWidth="1"/>
    <col min="15617" max="15617" width="19.85546875" customWidth="1"/>
    <col min="15618" max="15618" width="17.85546875" bestFit="1" customWidth="1"/>
    <col min="15619" max="15619" width="15.28515625" customWidth="1"/>
    <col min="15620" max="15620" width="16.85546875" customWidth="1"/>
    <col min="15867" max="15867" width="16.28515625" customWidth="1"/>
    <col min="15868" max="15868" width="43" customWidth="1"/>
    <col min="15869" max="15869" width="17.28515625" customWidth="1"/>
    <col min="15870" max="15870" width="47" customWidth="1"/>
    <col min="15871" max="15871" width="20.28515625" customWidth="1"/>
    <col min="15872" max="15872" width="14.28515625" customWidth="1"/>
    <col min="15873" max="15873" width="19.85546875" customWidth="1"/>
    <col min="15874" max="15874" width="17.85546875" bestFit="1" customWidth="1"/>
    <col min="15875" max="15875" width="15.28515625" customWidth="1"/>
    <col min="15876" max="15876" width="16.85546875" customWidth="1"/>
    <col min="16123" max="16123" width="16.28515625" customWidth="1"/>
    <col min="16124" max="16124" width="43" customWidth="1"/>
    <col min="16125" max="16125" width="17.28515625" customWidth="1"/>
    <col min="16126" max="16126" width="47" customWidth="1"/>
    <col min="16127" max="16127" width="20.28515625" customWidth="1"/>
    <col min="16128" max="16128" width="14.28515625" customWidth="1"/>
    <col min="16129" max="16129" width="19.85546875" customWidth="1"/>
    <col min="16130" max="16130" width="17.85546875" bestFit="1" customWidth="1"/>
    <col min="16131" max="16131" width="15.28515625" customWidth="1"/>
    <col min="16132" max="16132" width="16.85546875" customWidth="1"/>
  </cols>
  <sheetData>
    <row r="1" spans="1:11" ht="15.6" customHeight="1" x14ac:dyDescent="0.2"/>
    <row r="2" spans="1:11" ht="15" x14ac:dyDescent="0.2">
      <c r="A2" s="62" t="s">
        <v>11</v>
      </c>
      <c r="B2" s="63"/>
      <c r="C2" s="63"/>
      <c r="D2" s="63"/>
      <c r="E2" s="64"/>
      <c r="F2" s="63"/>
      <c r="G2" s="64"/>
      <c r="H2" s="63"/>
      <c r="I2" s="63"/>
      <c r="J2" s="63"/>
      <c r="K2" s="34"/>
    </row>
    <row r="3" spans="1:11" ht="13.9" customHeight="1" x14ac:dyDescent="0.2">
      <c r="A3" s="65" t="s">
        <v>4</v>
      </c>
      <c r="B3" s="66"/>
      <c r="C3" s="66"/>
      <c r="D3" s="66"/>
      <c r="E3" s="67"/>
      <c r="F3" s="66"/>
      <c r="G3" s="67"/>
      <c r="H3" s="66"/>
      <c r="I3" s="66"/>
      <c r="J3" s="66"/>
      <c r="K3" s="35"/>
    </row>
    <row r="4" spans="1:11" ht="13.15" customHeight="1" x14ac:dyDescent="0.2">
      <c r="A4" s="68" t="s">
        <v>16</v>
      </c>
      <c r="B4" s="69"/>
      <c r="C4" s="69"/>
      <c r="D4" s="69"/>
      <c r="E4" s="67"/>
      <c r="F4" s="69"/>
      <c r="G4" s="67"/>
      <c r="H4" s="69"/>
      <c r="I4" s="69"/>
      <c r="J4" s="69"/>
      <c r="K4" s="36"/>
    </row>
    <row r="5" spans="1:11" x14ac:dyDescent="0.2">
      <c r="A5" s="70" t="s">
        <v>59</v>
      </c>
      <c r="B5" s="71"/>
      <c r="C5" s="71"/>
      <c r="D5" s="71"/>
      <c r="E5" s="64"/>
      <c r="F5" s="71"/>
      <c r="G5" s="64"/>
      <c r="H5" s="71"/>
      <c r="I5" s="71"/>
      <c r="J5" s="71"/>
      <c r="K5" s="37"/>
    </row>
    <row r="6" spans="1:11" x14ac:dyDescent="0.2">
      <c r="A6" s="70" t="s">
        <v>5</v>
      </c>
      <c r="B6" s="71"/>
      <c r="C6" s="71"/>
      <c r="D6" s="71"/>
      <c r="E6" s="64"/>
      <c r="F6" s="71"/>
      <c r="G6" s="64"/>
      <c r="H6" s="71"/>
      <c r="I6" s="71"/>
      <c r="J6" s="71"/>
      <c r="K6" s="37"/>
    </row>
    <row r="7" spans="1:11" x14ac:dyDescent="0.2">
      <c r="F7" s="10"/>
      <c r="G7" s="18"/>
      <c r="H7" s="10"/>
      <c r="I7" s="10"/>
      <c r="J7" s="10"/>
      <c r="K7" s="10"/>
    </row>
    <row r="8" spans="1:11" s="44" customFormat="1" ht="30.6" customHeight="1" x14ac:dyDescent="0.2">
      <c r="A8" s="26" t="s">
        <v>1</v>
      </c>
      <c r="B8" s="7" t="s">
        <v>2</v>
      </c>
      <c r="C8" s="7" t="s">
        <v>12</v>
      </c>
      <c r="D8" s="7" t="s">
        <v>0</v>
      </c>
      <c r="E8" s="14" t="s">
        <v>3</v>
      </c>
      <c r="F8" s="21" t="s">
        <v>17</v>
      </c>
      <c r="G8" s="22" t="s">
        <v>58</v>
      </c>
      <c r="H8" s="23" t="s">
        <v>18</v>
      </c>
      <c r="I8" s="23" t="s">
        <v>19</v>
      </c>
      <c r="J8" s="23" t="s">
        <v>20</v>
      </c>
      <c r="K8" s="39"/>
    </row>
    <row r="9" spans="1:11" s="19" customFormat="1" ht="25.15" customHeight="1" x14ac:dyDescent="0.2">
      <c r="A9" s="4">
        <v>46119</v>
      </c>
      <c r="B9" s="2" t="s">
        <v>34</v>
      </c>
      <c r="C9" s="40" t="s">
        <v>60</v>
      </c>
      <c r="D9" s="2" t="s">
        <v>35</v>
      </c>
      <c r="E9" s="41">
        <v>696790</v>
      </c>
      <c r="F9" s="42">
        <v>46156</v>
      </c>
      <c r="G9" s="41">
        <f t="shared" ref="G9:G40" si="0">E9</f>
        <v>696790</v>
      </c>
      <c r="H9" s="53">
        <v>2564</v>
      </c>
      <c r="I9" s="56">
        <f t="shared" ref="I9:I40" si="1">E9-G9</f>
        <v>0</v>
      </c>
      <c r="J9" s="57" t="s">
        <v>57</v>
      </c>
      <c r="K9" s="38"/>
    </row>
    <row r="10" spans="1:11" s="19" customFormat="1" ht="25.15" customHeight="1" x14ac:dyDescent="0.2">
      <c r="A10" s="4">
        <v>46087</v>
      </c>
      <c r="B10" s="2" t="s">
        <v>24</v>
      </c>
      <c r="C10" s="40" t="s">
        <v>61</v>
      </c>
      <c r="D10" s="2" t="s">
        <v>25</v>
      </c>
      <c r="E10" s="41">
        <v>5160</v>
      </c>
      <c r="F10" s="42">
        <v>46150</v>
      </c>
      <c r="G10" s="41">
        <f t="shared" si="0"/>
        <v>5160</v>
      </c>
      <c r="H10" s="53">
        <v>1703</v>
      </c>
      <c r="I10" s="56">
        <f t="shared" si="1"/>
        <v>0</v>
      </c>
      <c r="J10" s="57" t="s">
        <v>57</v>
      </c>
      <c r="K10" s="38"/>
    </row>
    <row r="11" spans="1:11" s="19" customFormat="1" ht="25.15" customHeight="1" x14ac:dyDescent="0.2">
      <c r="A11" s="4">
        <v>46087</v>
      </c>
      <c r="B11" s="2" t="s">
        <v>24</v>
      </c>
      <c r="C11" s="40" t="s">
        <v>62</v>
      </c>
      <c r="D11" s="2" t="s">
        <v>25</v>
      </c>
      <c r="E11" s="41">
        <v>600</v>
      </c>
      <c r="F11" s="42">
        <v>46150</v>
      </c>
      <c r="G11" s="41">
        <f t="shared" si="0"/>
        <v>600</v>
      </c>
      <c r="H11" s="53">
        <v>1703</v>
      </c>
      <c r="I11" s="56">
        <f t="shared" si="1"/>
        <v>0</v>
      </c>
      <c r="J11" s="57" t="s">
        <v>57</v>
      </c>
      <c r="K11" s="38"/>
    </row>
    <row r="12" spans="1:11" s="19" customFormat="1" ht="25.15" customHeight="1" x14ac:dyDescent="0.2">
      <c r="A12" s="4">
        <v>46090</v>
      </c>
      <c r="B12" s="2" t="s">
        <v>24</v>
      </c>
      <c r="C12" s="40" t="s">
        <v>63</v>
      </c>
      <c r="D12" s="2" t="s">
        <v>25</v>
      </c>
      <c r="E12" s="41">
        <v>47250</v>
      </c>
      <c r="F12" s="42">
        <v>46150</v>
      </c>
      <c r="G12" s="41">
        <f t="shared" si="0"/>
        <v>47250</v>
      </c>
      <c r="H12" s="53">
        <v>1703</v>
      </c>
      <c r="I12" s="56">
        <f t="shared" si="1"/>
        <v>0</v>
      </c>
      <c r="J12" s="57" t="s">
        <v>57</v>
      </c>
      <c r="K12" s="38"/>
    </row>
    <row r="13" spans="1:11" s="19" customFormat="1" ht="25.15" customHeight="1" x14ac:dyDescent="0.2">
      <c r="A13" s="4">
        <v>46094</v>
      </c>
      <c r="B13" s="2" t="s">
        <v>24</v>
      </c>
      <c r="C13" s="40" t="s">
        <v>66</v>
      </c>
      <c r="D13" s="2" t="s">
        <v>25</v>
      </c>
      <c r="E13" s="41">
        <v>4200</v>
      </c>
      <c r="F13" s="42">
        <v>46150</v>
      </c>
      <c r="G13" s="41">
        <f t="shared" si="0"/>
        <v>4200</v>
      </c>
      <c r="H13" s="53">
        <v>1703</v>
      </c>
      <c r="I13" s="56">
        <f t="shared" si="1"/>
        <v>0</v>
      </c>
      <c r="J13" s="57" t="s">
        <v>57</v>
      </c>
      <c r="K13" s="38"/>
    </row>
    <row r="14" spans="1:11" s="19" customFormat="1" ht="25.15" customHeight="1" x14ac:dyDescent="0.2">
      <c r="A14" s="4">
        <v>46098</v>
      </c>
      <c r="B14" s="2" t="s">
        <v>24</v>
      </c>
      <c r="C14" s="40" t="s">
        <v>67</v>
      </c>
      <c r="D14" s="2" t="s">
        <v>25</v>
      </c>
      <c r="E14" s="41">
        <v>3900</v>
      </c>
      <c r="F14" s="42">
        <v>46150</v>
      </c>
      <c r="G14" s="41">
        <f t="shared" si="0"/>
        <v>3900</v>
      </c>
      <c r="H14" s="53">
        <v>1703</v>
      </c>
      <c r="I14" s="56">
        <f t="shared" si="1"/>
        <v>0</v>
      </c>
      <c r="J14" s="57" t="s">
        <v>57</v>
      </c>
      <c r="K14" s="38"/>
    </row>
    <row r="15" spans="1:11" s="19" customFormat="1" ht="25.15" customHeight="1" x14ac:dyDescent="0.2">
      <c r="A15" s="4">
        <v>46092</v>
      </c>
      <c r="B15" s="2" t="s">
        <v>24</v>
      </c>
      <c r="C15" s="40" t="s">
        <v>64</v>
      </c>
      <c r="D15" s="2" t="s">
        <v>25</v>
      </c>
      <c r="E15" s="41">
        <v>40500</v>
      </c>
      <c r="F15" s="42">
        <v>46147</v>
      </c>
      <c r="G15" s="41">
        <f t="shared" si="0"/>
        <v>40500</v>
      </c>
      <c r="H15" s="53">
        <v>2290</v>
      </c>
      <c r="I15" s="56">
        <f t="shared" si="1"/>
        <v>0</v>
      </c>
      <c r="J15" s="57" t="s">
        <v>57</v>
      </c>
      <c r="K15" s="38"/>
    </row>
    <row r="16" spans="1:11" s="19" customFormat="1" ht="25.15" customHeight="1" x14ac:dyDescent="0.2">
      <c r="A16" s="4">
        <v>46092</v>
      </c>
      <c r="B16" s="2" t="s">
        <v>24</v>
      </c>
      <c r="C16" s="40" t="s">
        <v>65</v>
      </c>
      <c r="D16" s="2" t="s">
        <v>25</v>
      </c>
      <c r="E16" s="41">
        <v>40500</v>
      </c>
      <c r="F16" s="42">
        <v>46147</v>
      </c>
      <c r="G16" s="41">
        <f t="shared" si="0"/>
        <v>40500</v>
      </c>
      <c r="H16" s="53">
        <v>2290</v>
      </c>
      <c r="I16" s="56">
        <f t="shared" si="1"/>
        <v>0</v>
      </c>
      <c r="J16" s="57" t="s">
        <v>57</v>
      </c>
      <c r="K16" s="38"/>
    </row>
    <row r="17" spans="1:19" s="19" customFormat="1" ht="25.15" customHeight="1" x14ac:dyDescent="0.2">
      <c r="A17" s="4">
        <v>46101</v>
      </c>
      <c r="B17" s="2" t="s">
        <v>24</v>
      </c>
      <c r="C17" s="40" t="s">
        <v>68</v>
      </c>
      <c r="D17" s="2" t="s">
        <v>25</v>
      </c>
      <c r="E17" s="41">
        <v>4680</v>
      </c>
      <c r="F17" s="42">
        <v>46147</v>
      </c>
      <c r="G17" s="41">
        <f t="shared" si="0"/>
        <v>4680</v>
      </c>
      <c r="H17" s="53">
        <v>2290</v>
      </c>
      <c r="I17" s="56">
        <f t="shared" si="1"/>
        <v>0</v>
      </c>
      <c r="J17" s="57" t="s">
        <v>57</v>
      </c>
      <c r="K17" s="38"/>
    </row>
    <row r="18" spans="1:19" s="19" customFormat="1" ht="25.15" customHeight="1" x14ac:dyDescent="0.2">
      <c r="A18" s="4">
        <v>46108</v>
      </c>
      <c r="B18" s="2" t="s">
        <v>24</v>
      </c>
      <c r="C18" s="40" t="s">
        <v>69</v>
      </c>
      <c r="D18" s="2" t="s">
        <v>25</v>
      </c>
      <c r="E18" s="41">
        <v>4740</v>
      </c>
      <c r="F18" s="42">
        <v>46147</v>
      </c>
      <c r="G18" s="41">
        <f t="shared" si="0"/>
        <v>4740</v>
      </c>
      <c r="H18" s="53">
        <v>2290</v>
      </c>
      <c r="I18" s="56">
        <f t="shared" si="1"/>
        <v>0</v>
      </c>
      <c r="J18" s="57" t="s">
        <v>57</v>
      </c>
      <c r="K18" s="38"/>
    </row>
    <row r="19" spans="1:19" s="19" customFormat="1" ht="25.15" customHeight="1" x14ac:dyDescent="0.2">
      <c r="A19" s="4">
        <v>46108</v>
      </c>
      <c r="B19" s="2" t="s">
        <v>24</v>
      </c>
      <c r="C19" s="40" t="s">
        <v>70</v>
      </c>
      <c r="D19" s="2" t="s">
        <v>25</v>
      </c>
      <c r="E19" s="43">
        <v>1440</v>
      </c>
      <c r="F19" s="42">
        <v>46147</v>
      </c>
      <c r="G19" s="41">
        <f t="shared" si="0"/>
        <v>1440</v>
      </c>
      <c r="H19" s="53">
        <v>2290</v>
      </c>
      <c r="I19" s="56">
        <f t="shared" si="1"/>
        <v>0</v>
      </c>
      <c r="J19" s="57" t="s">
        <v>57</v>
      </c>
      <c r="K19" s="38"/>
    </row>
    <row r="20" spans="1:19" s="19" customFormat="1" ht="25.15" customHeight="1" x14ac:dyDescent="0.2">
      <c r="A20" s="4">
        <v>46113</v>
      </c>
      <c r="B20" s="2" t="s">
        <v>24</v>
      </c>
      <c r="C20" s="40" t="s">
        <v>71</v>
      </c>
      <c r="D20" s="2" t="s">
        <v>25</v>
      </c>
      <c r="E20" s="41">
        <v>5760</v>
      </c>
      <c r="F20" s="42">
        <v>46147</v>
      </c>
      <c r="G20" s="41">
        <f t="shared" si="0"/>
        <v>5760</v>
      </c>
      <c r="H20" s="53">
        <v>2290</v>
      </c>
      <c r="I20" s="56">
        <f t="shared" si="1"/>
        <v>0</v>
      </c>
      <c r="J20" s="57" t="s">
        <v>57</v>
      </c>
      <c r="K20" s="38"/>
    </row>
    <row r="21" spans="1:19" s="19" customFormat="1" ht="25.15" customHeight="1" x14ac:dyDescent="0.2">
      <c r="A21" s="4">
        <v>46106</v>
      </c>
      <c r="B21" s="2" t="s">
        <v>24</v>
      </c>
      <c r="C21" s="40" t="s">
        <v>74</v>
      </c>
      <c r="D21" s="2" t="s">
        <v>25</v>
      </c>
      <c r="E21" s="41">
        <v>47250</v>
      </c>
      <c r="F21" s="42">
        <v>46147</v>
      </c>
      <c r="G21" s="41">
        <f t="shared" si="0"/>
        <v>47250</v>
      </c>
      <c r="H21" s="53">
        <v>2290</v>
      </c>
      <c r="I21" s="56">
        <f t="shared" si="1"/>
        <v>0</v>
      </c>
      <c r="J21" s="57" t="s">
        <v>57</v>
      </c>
      <c r="K21" s="38"/>
    </row>
    <row r="22" spans="1:19" s="19" customFormat="1" ht="25.15" customHeight="1" x14ac:dyDescent="0.2">
      <c r="A22" s="4">
        <v>46122</v>
      </c>
      <c r="B22" s="2" t="s">
        <v>24</v>
      </c>
      <c r="C22" s="53" t="s">
        <v>72</v>
      </c>
      <c r="D22" s="2" t="s">
        <v>25</v>
      </c>
      <c r="E22" s="41">
        <v>6600</v>
      </c>
      <c r="F22" s="42">
        <v>46155</v>
      </c>
      <c r="G22" s="41">
        <f t="shared" si="0"/>
        <v>6600</v>
      </c>
      <c r="H22" s="53">
        <v>2396</v>
      </c>
      <c r="I22" s="56">
        <f t="shared" si="1"/>
        <v>0</v>
      </c>
      <c r="J22" s="57" t="s">
        <v>57</v>
      </c>
      <c r="K22" s="38"/>
    </row>
    <row r="23" spans="1:19" s="19" customFormat="1" ht="25.15" customHeight="1" x14ac:dyDescent="0.2">
      <c r="A23" s="4">
        <v>46126</v>
      </c>
      <c r="B23" s="2" t="s">
        <v>24</v>
      </c>
      <c r="C23" s="40" t="s">
        <v>73</v>
      </c>
      <c r="D23" s="2" t="s">
        <v>25</v>
      </c>
      <c r="E23" s="41">
        <v>1380</v>
      </c>
      <c r="F23" s="42">
        <v>46155</v>
      </c>
      <c r="G23" s="41">
        <f t="shared" si="0"/>
        <v>1380</v>
      </c>
      <c r="H23" s="53">
        <v>2396</v>
      </c>
      <c r="I23" s="56">
        <f t="shared" si="1"/>
        <v>0</v>
      </c>
      <c r="J23" s="57" t="s">
        <v>57</v>
      </c>
      <c r="K23" s="38"/>
    </row>
    <row r="24" spans="1:19" s="19" customFormat="1" ht="25.15" customHeight="1" x14ac:dyDescent="0.2">
      <c r="A24" s="4">
        <v>46122</v>
      </c>
      <c r="B24" s="2" t="s">
        <v>37</v>
      </c>
      <c r="C24" s="40" t="s">
        <v>75</v>
      </c>
      <c r="D24" s="2" t="s">
        <v>76</v>
      </c>
      <c r="E24" s="41">
        <v>1061575.2</v>
      </c>
      <c r="F24" s="42">
        <v>46143</v>
      </c>
      <c r="G24" s="41">
        <f t="shared" si="0"/>
        <v>1061575.2</v>
      </c>
      <c r="H24" s="53">
        <v>2294</v>
      </c>
      <c r="I24" s="56">
        <f t="shared" si="1"/>
        <v>0</v>
      </c>
      <c r="J24" s="57" t="s">
        <v>57</v>
      </c>
      <c r="K24" s="38"/>
    </row>
    <row r="25" spans="1:19" s="19" customFormat="1" ht="25.15" customHeight="1" x14ac:dyDescent="0.2">
      <c r="A25" s="4">
        <v>46078</v>
      </c>
      <c r="B25" s="2" t="s">
        <v>55</v>
      </c>
      <c r="C25" s="40" t="s">
        <v>77</v>
      </c>
      <c r="D25" s="2" t="s">
        <v>78</v>
      </c>
      <c r="E25" s="41">
        <v>46203.96</v>
      </c>
      <c r="F25" s="42">
        <v>46147</v>
      </c>
      <c r="G25" s="41">
        <f t="shared" si="0"/>
        <v>46203.96</v>
      </c>
      <c r="H25" s="53">
        <v>2506</v>
      </c>
      <c r="I25" s="56">
        <f t="shared" si="1"/>
        <v>0</v>
      </c>
      <c r="J25" s="57" t="s">
        <v>57</v>
      </c>
      <c r="K25" s="38"/>
      <c r="S25" s="58"/>
    </row>
    <row r="26" spans="1:19" s="19" customFormat="1" ht="25.15" customHeight="1" x14ac:dyDescent="0.2">
      <c r="A26" s="4">
        <v>46106</v>
      </c>
      <c r="B26" s="2" t="s">
        <v>55</v>
      </c>
      <c r="C26" s="40" t="s">
        <v>79</v>
      </c>
      <c r="D26" s="2" t="s">
        <v>80</v>
      </c>
      <c r="E26" s="41">
        <v>29852.23</v>
      </c>
      <c r="F26" s="42">
        <v>46147</v>
      </c>
      <c r="G26" s="41">
        <f t="shared" si="0"/>
        <v>29852.23</v>
      </c>
      <c r="H26" s="53">
        <v>2506</v>
      </c>
      <c r="I26" s="56">
        <f t="shared" si="1"/>
        <v>0</v>
      </c>
      <c r="J26" s="57" t="s">
        <v>57</v>
      </c>
      <c r="K26" s="38"/>
    </row>
    <row r="27" spans="1:19" s="19" customFormat="1" ht="25.15" customHeight="1" x14ac:dyDescent="0.2">
      <c r="A27" s="4">
        <v>46137</v>
      </c>
      <c r="B27" s="2" t="s">
        <v>55</v>
      </c>
      <c r="C27" s="40" t="s">
        <v>81</v>
      </c>
      <c r="D27" s="2" t="s">
        <v>82</v>
      </c>
      <c r="E27" s="41">
        <v>31525.45</v>
      </c>
      <c r="F27" s="42">
        <v>46147</v>
      </c>
      <c r="G27" s="41">
        <f t="shared" si="0"/>
        <v>31525.45</v>
      </c>
      <c r="H27" s="53">
        <v>2506</v>
      </c>
      <c r="I27" s="56">
        <f t="shared" si="1"/>
        <v>0</v>
      </c>
      <c r="J27" s="57" t="s">
        <v>57</v>
      </c>
      <c r="K27" s="38"/>
    </row>
    <row r="28" spans="1:19" s="19" customFormat="1" ht="25.15" customHeight="1" x14ac:dyDescent="0.2">
      <c r="A28" s="4">
        <v>46138</v>
      </c>
      <c r="B28" s="2" t="s">
        <v>55</v>
      </c>
      <c r="C28" s="40" t="s">
        <v>226</v>
      </c>
      <c r="D28" s="2" t="s">
        <v>225</v>
      </c>
      <c r="E28" s="41">
        <v>47100.9</v>
      </c>
      <c r="F28" s="42">
        <v>46169</v>
      </c>
      <c r="G28" s="41">
        <f t="shared" si="0"/>
        <v>47100.9</v>
      </c>
      <c r="H28" s="53">
        <v>2802</v>
      </c>
      <c r="I28" s="56">
        <f t="shared" si="1"/>
        <v>0</v>
      </c>
      <c r="J28" s="57" t="s">
        <v>57</v>
      </c>
      <c r="K28" s="38"/>
    </row>
    <row r="29" spans="1:19" s="19" customFormat="1" ht="25.15" customHeight="1" x14ac:dyDescent="0.2">
      <c r="A29" s="4">
        <v>46121</v>
      </c>
      <c r="B29" s="2" t="s">
        <v>83</v>
      </c>
      <c r="C29" s="40" t="s">
        <v>84</v>
      </c>
      <c r="D29" s="2" t="s">
        <v>85</v>
      </c>
      <c r="E29" s="41">
        <v>600</v>
      </c>
      <c r="F29" s="42">
        <v>46147</v>
      </c>
      <c r="G29" s="41">
        <f t="shared" si="0"/>
        <v>600</v>
      </c>
      <c r="H29" s="53">
        <v>2345</v>
      </c>
      <c r="I29" s="56">
        <f t="shared" si="1"/>
        <v>0</v>
      </c>
      <c r="J29" s="57" t="s">
        <v>57</v>
      </c>
      <c r="K29" s="38"/>
    </row>
    <row r="30" spans="1:19" s="19" customFormat="1" ht="25.15" customHeight="1" x14ac:dyDescent="0.2">
      <c r="A30" s="4">
        <v>46121</v>
      </c>
      <c r="B30" s="2" t="s">
        <v>83</v>
      </c>
      <c r="C30" s="40" t="s">
        <v>86</v>
      </c>
      <c r="D30" s="2" t="s">
        <v>85</v>
      </c>
      <c r="E30" s="41">
        <v>7375</v>
      </c>
      <c r="F30" s="42">
        <v>46147</v>
      </c>
      <c r="G30" s="41">
        <f t="shared" si="0"/>
        <v>7375</v>
      </c>
      <c r="H30" s="53">
        <v>2345</v>
      </c>
      <c r="I30" s="56">
        <f t="shared" si="1"/>
        <v>0</v>
      </c>
      <c r="J30" s="57" t="s">
        <v>57</v>
      </c>
      <c r="K30" s="38"/>
    </row>
    <row r="31" spans="1:19" s="19" customFormat="1" ht="25.15" customHeight="1" x14ac:dyDescent="0.2">
      <c r="A31" s="4">
        <v>46121</v>
      </c>
      <c r="B31" s="2" t="s">
        <v>87</v>
      </c>
      <c r="C31" s="40" t="s">
        <v>88</v>
      </c>
      <c r="D31" s="2" t="s">
        <v>89</v>
      </c>
      <c r="E31" s="41">
        <v>3111868.16</v>
      </c>
      <c r="F31" s="42">
        <v>46149</v>
      </c>
      <c r="G31" s="41">
        <f t="shared" si="0"/>
        <v>3111868.16</v>
      </c>
      <c r="H31" s="53">
        <v>2310</v>
      </c>
      <c r="I31" s="56">
        <f t="shared" si="1"/>
        <v>0</v>
      </c>
      <c r="J31" s="57" t="s">
        <v>57</v>
      </c>
      <c r="K31" s="38"/>
    </row>
    <row r="32" spans="1:19" s="19" customFormat="1" ht="25.15" customHeight="1" x14ac:dyDescent="0.2">
      <c r="A32" s="4">
        <v>46106</v>
      </c>
      <c r="B32" s="2" t="s">
        <v>90</v>
      </c>
      <c r="C32" s="40" t="s">
        <v>91</v>
      </c>
      <c r="D32" s="2" t="s">
        <v>92</v>
      </c>
      <c r="E32" s="41">
        <v>112282.1</v>
      </c>
      <c r="F32" s="42">
        <v>46155</v>
      </c>
      <c r="G32" s="41">
        <f t="shared" si="0"/>
        <v>112282.1</v>
      </c>
      <c r="H32" s="53">
        <v>2093</v>
      </c>
      <c r="I32" s="56">
        <f t="shared" si="1"/>
        <v>0</v>
      </c>
      <c r="J32" s="57" t="s">
        <v>57</v>
      </c>
      <c r="K32" s="38"/>
    </row>
    <row r="33" spans="1:11" s="19" customFormat="1" ht="25.15" customHeight="1" x14ac:dyDescent="0.2">
      <c r="A33" s="4">
        <v>46156</v>
      </c>
      <c r="B33" s="2" t="s">
        <v>236</v>
      </c>
      <c r="C33" s="40" t="s">
        <v>238</v>
      </c>
      <c r="D33" s="2" t="s">
        <v>237</v>
      </c>
      <c r="E33" s="41">
        <v>117469</v>
      </c>
      <c r="F33" s="42">
        <v>46170</v>
      </c>
      <c r="G33" s="41">
        <f t="shared" si="0"/>
        <v>117469</v>
      </c>
      <c r="H33" s="53">
        <v>2940</v>
      </c>
      <c r="I33" s="56">
        <f t="shared" si="1"/>
        <v>0</v>
      </c>
      <c r="J33" s="57" t="s">
        <v>57</v>
      </c>
      <c r="K33" s="38"/>
    </row>
    <row r="34" spans="1:11" s="19" customFormat="1" ht="25.15" customHeight="1" x14ac:dyDescent="0.2">
      <c r="A34" s="4">
        <v>46090</v>
      </c>
      <c r="B34" s="2" t="s">
        <v>94</v>
      </c>
      <c r="C34" s="40" t="s">
        <v>95</v>
      </c>
      <c r="D34" s="2" t="s">
        <v>96</v>
      </c>
      <c r="E34" s="41">
        <v>380873.3</v>
      </c>
      <c r="F34" s="42">
        <v>46160</v>
      </c>
      <c r="G34" s="41">
        <f t="shared" si="0"/>
        <v>380873.3</v>
      </c>
      <c r="H34" s="53">
        <v>2490</v>
      </c>
      <c r="I34" s="56">
        <f t="shared" si="1"/>
        <v>0</v>
      </c>
      <c r="J34" s="57" t="s">
        <v>57</v>
      </c>
      <c r="K34" s="38"/>
    </row>
    <row r="35" spans="1:11" s="19" customFormat="1" ht="25.15" customHeight="1" x14ac:dyDescent="0.2">
      <c r="A35" s="4">
        <v>46054.5</v>
      </c>
      <c r="B35" s="2" t="s">
        <v>38</v>
      </c>
      <c r="C35" s="40" t="s">
        <v>231</v>
      </c>
      <c r="D35" s="2" t="s">
        <v>39</v>
      </c>
      <c r="E35" s="41">
        <v>986928.20000000007</v>
      </c>
      <c r="F35" s="42">
        <v>46171</v>
      </c>
      <c r="G35" s="41">
        <f t="shared" si="0"/>
        <v>986928.20000000007</v>
      </c>
      <c r="H35" s="53">
        <v>2883</v>
      </c>
      <c r="I35" s="56">
        <f t="shared" si="1"/>
        <v>0</v>
      </c>
      <c r="J35" s="57" t="s">
        <v>57</v>
      </c>
      <c r="K35" s="38"/>
    </row>
    <row r="36" spans="1:11" s="19" customFormat="1" ht="25.15" customHeight="1" x14ac:dyDescent="0.2">
      <c r="A36" s="4">
        <v>46141</v>
      </c>
      <c r="B36" s="2" t="s">
        <v>229</v>
      </c>
      <c r="C36" s="40" t="s">
        <v>29</v>
      </c>
      <c r="D36" s="2" t="s">
        <v>97</v>
      </c>
      <c r="E36" s="41">
        <v>1739910</v>
      </c>
      <c r="F36" s="42">
        <v>46167</v>
      </c>
      <c r="G36" s="41">
        <f t="shared" si="0"/>
        <v>1739910</v>
      </c>
      <c r="H36" s="53">
        <v>2823</v>
      </c>
      <c r="I36" s="56">
        <f t="shared" si="1"/>
        <v>0</v>
      </c>
      <c r="J36" s="57" t="s">
        <v>57</v>
      </c>
      <c r="K36" s="38"/>
    </row>
    <row r="37" spans="1:11" s="19" customFormat="1" ht="25.15" customHeight="1" x14ac:dyDescent="0.2">
      <c r="A37" s="4">
        <v>46125</v>
      </c>
      <c r="B37" s="2" t="s">
        <v>98</v>
      </c>
      <c r="C37" s="40" t="s">
        <v>99</v>
      </c>
      <c r="D37" s="2" t="s">
        <v>100</v>
      </c>
      <c r="E37" s="41">
        <v>200000.01</v>
      </c>
      <c r="F37" s="42">
        <v>46160</v>
      </c>
      <c r="G37" s="41">
        <f t="shared" si="0"/>
        <v>200000.01</v>
      </c>
      <c r="H37" s="53">
        <v>2637</v>
      </c>
      <c r="I37" s="56">
        <f t="shared" si="1"/>
        <v>0</v>
      </c>
      <c r="J37" s="57" t="s">
        <v>57</v>
      </c>
      <c r="K37" s="38"/>
    </row>
    <row r="38" spans="1:11" s="19" customFormat="1" ht="25.15" customHeight="1" x14ac:dyDescent="0.2">
      <c r="A38" s="4">
        <v>45888</v>
      </c>
      <c r="B38" s="2" t="s">
        <v>101</v>
      </c>
      <c r="C38" s="40" t="s">
        <v>102</v>
      </c>
      <c r="D38" s="2" t="s">
        <v>103</v>
      </c>
      <c r="E38" s="41">
        <v>446810.1</v>
      </c>
      <c r="F38" s="42">
        <v>46163</v>
      </c>
      <c r="G38" s="41">
        <f t="shared" si="0"/>
        <v>446810.1</v>
      </c>
      <c r="H38" s="53">
        <v>2855</v>
      </c>
      <c r="I38" s="56">
        <f t="shared" si="1"/>
        <v>0</v>
      </c>
      <c r="J38" s="57" t="s">
        <v>57</v>
      </c>
      <c r="K38" s="38"/>
    </row>
    <row r="39" spans="1:11" s="19" customFormat="1" ht="25.15" customHeight="1" x14ac:dyDescent="0.2">
      <c r="A39" s="4">
        <v>45888</v>
      </c>
      <c r="B39" s="2" t="s">
        <v>101</v>
      </c>
      <c r="C39" s="40" t="s">
        <v>104</v>
      </c>
      <c r="D39" s="2" t="s">
        <v>103</v>
      </c>
      <c r="E39" s="41">
        <v>446810.1</v>
      </c>
      <c r="F39" s="42">
        <v>46163</v>
      </c>
      <c r="G39" s="41">
        <f t="shared" si="0"/>
        <v>446810.1</v>
      </c>
      <c r="H39" s="53">
        <v>2855</v>
      </c>
      <c r="I39" s="56">
        <f t="shared" si="1"/>
        <v>0</v>
      </c>
      <c r="J39" s="57" t="s">
        <v>57</v>
      </c>
      <c r="K39" s="38"/>
    </row>
    <row r="40" spans="1:11" s="19" customFormat="1" ht="25.15" customHeight="1" x14ac:dyDescent="0.2">
      <c r="A40" s="4">
        <v>45810.5</v>
      </c>
      <c r="B40" s="2" t="s">
        <v>106</v>
      </c>
      <c r="C40" s="53" t="s">
        <v>40</v>
      </c>
      <c r="D40" s="2" t="s">
        <v>107</v>
      </c>
      <c r="E40" s="41">
        <v>3325269.21</v>
      </c>
      <c r="F40" s="42">
        <v>2205</v>
      </c>
      <c r="G40" s="41">
        <f t="shared" si="0"/>
        <v>3325269.21</v>
      </c>
      <c r="H40" s="53">
        <v>2099</v>
      </c>
      <c r="I40" s="56">
        <f t="shared" si="1"/>
        <v>0</v>
      </c>
      <c r="J40" s="57" t="s">
        <v>57</v>
      </c>
      <c r="K40" s="38"/>
    </row>
    <row r="41" spans="1:11" s="19" customFormat="1" ht="25.15" customHeight="1" x14ac:dyDescent="0.2">
      <c r="A41" s="4">
        <v>46156</v>
      </c>
      <c r="B41" s="2" t="s">
        <v>47</v>
      </c>
      <c r="C41" s="40" t="s">
        <v>239</v>
      </c>
      <c r="D41" s="2" t="s">
        <v>48</v>
      </c>
      <c r="E41" s="41">
        <v>374159.61</v>
      </c>
      <c r="F41" s="42">
        <v>46171</v>
      </c>
      <c r="G41" s="41">
        <f t="shared" ref="G41:G76" si="2">E41</f>
        <v>374159.61</v>
      </c>
      <c r="H41" s="53">
        <v>2944</v>
      </c>
      <c r="I41" s="56">
        <f t="shared" ref="I41:I76" si="3">E41-G41</f>
        <v>0</v>
      </c>
      <c r="J41" s="57" t="s">
        <v>57</v>
      </c>
      <c r="K41" s="38"/>
    </row>
    <row r="42" spans="1:11" s="19" customFormat="1" ht="25.15" customHeight="1" x14ac:dyDescent="0.2">
      <c r="A42" s="4">
        <v>46135</v>
      </c>
      <c r="B42" s="2" t="s">
        <v>108</v>
      </c>
      <c r="C42" s="53" t="s">
        <v>109</v>
      </c>
      <c r="D42" s="2" t="s">
        <v>110</v>
      </c>
      <c r="E42" s="41">
        <v>540000</v>
      </c>
      <c r="F42" s="42">
        <v>46143</v>
      </c>
      <c r="G42" s="41">
        <f t="shared" si="2"/>
        <v>540000</v>
      </c>
      <c r="H42" s="53">
        <v>2729</v>
      </c>
      <c r="I42" s="56">
        <f t="shared" si="3"/>
        <v>0</v>
      </c>
      <c r="J42" s="57" t="s">
        <v>57</v>
      </c>
      <c r="K42" s="38"/>
    </row>
    <row r="43" spans="1:11" s="19" customFormat="1" ht="25.15" customHeight="1" x14ac:dyDescent="0.2">
      <c r="A43" s="4">
        <v>46119</v>
      </c>
      <c r="B43" s="2" t="s">
        <v>111</v>
      </c>
      <c r="C43" s="40" t="s">
        <v>249</v>
      </c>
      <c r="D43" s="2" t="s">
        <v>112</v>
      </c>
      <c r="E43" s="41">
        <v>6362560</v>
      </c>
      <c r="F43" s="42">
        <v>46147</v>
      </c>
      <c r="G43" s="41">
        <f t="shared" si="2"/>
        <v>6362560</v>
      </c>
      <c r="H43" s="53">
        <v>2272</v>
      </c>
      <c r="I43" s="56">
        <f t="shared" si="3"/>
        <v>0</v>
      </c>
      <c r="J43" s="57" t="s">
        <v>57</v>
      </c>
      <c r="K43" s="38"/>
    </row>
    <row r="44" spans="1:11" s="19" customFormat="1" ht="25.15" customHeight="1" x14ac:dyDescent="0.2">
      <c r="A44" s="4">
        <v>46120</v>
      </c>
      <c r="B44" s="2" t="s">
        <v>113</v>
      </c>
      <c r="C44" s="40" t="s">
        <v>36</v>
      </c>
      <c r="D44" s="2" t="s">
        <v>114</v>
      </c>
      <c r="E44" s="41">
        <v>170703.57</v>
      </c>
      <c r="F44" s="42">
        <v>46148</v>
      </c>
      <c r="G44" s="41">
        <f t="shared" si="2"/>
        <v>170703.57</v>
      </c>
      <c r="H44" s="53">
        <v>2329</v>
      </c>
      <c r="I44" s="56">
        <f t="shared" si="3"/>
        <v>0</v>
      </c>
      <c r="J44" s="57" t="s">
        <v>57</v>
      </c>
      <c r="K44" s="38"/>
    </row>
    <row r="45" spans="1:11" s="19" customFormat="1" ht="25.15" customHeight="1" x14ac:dyDescent="0.2">
      <c r="A45" s="4">
        <v>46160</v>
      </c>
      <c r="B45" s="2" t="s">
        <v>51</v>
      </c>
      <c r="C45" s="40" t="s">
        <v>240</v>
      </c>
      <c r="D45" s="2" t="s">
        <v>52</v>
      </c>
      <c r="E45" s="41">
        <v>691704.64</v>
      </c>
      <c r="F45" s="42">
        <v>46171</v>
      </c>
      <c r="G45" s="41">
        <f t="shared" si="2"/>
        <v>691704.64</v>
      </c>
      <c r="H45" s="53">
        <v>3014</v>
      </c>
      <c r="I45" s="56">
        <f t="shared" si="3"/>
        <v>0</v>
      </c>
      <c r="J45" s="57" t="s">
        <v>57</v>
      </c>
      <c r="K45" s="38"/>
    </row>
    <row r="46" spans="1:11" s="19" customFormat="1" ht="25.15" customHeight="1" x14ac:dyDescent="0.2">
      <c r="A46" s="4">
        <v>46160</v>
      </c>
      <c r="B46" s="2" t="s">
        <v>51</v>
      </c>
      <c r="C46" s="40" t="s">
        <v>241</v>
      </c>
      <c r="D46" s="2" t="s">
        <v>52</v>
      </c>
      <c r="E46" s="41">
        <v>947.86</v>
      </c>
      <c r="F46" s="42">
        <v>46171</v>
      </c>
      <c r="G46" s="41">
        <f t="shared" si="2"/>
        <v>947.86</v>
      </c>
      <c r="H46" s="53">
        <v>3014</v>
      </c>
      <c r="I46" s="56">
        <f t="shared" si="3"/>
        <v>0</v>
      </c>
      <c r="J46" s="57" t="s">
        <v>57</v>
      </c>
      <c r="K46" s="38"/>
    </row>
    <row r="47" spans="1:11" s="19" customFormat="1" ht="25.15" customHeight="1" x14ac:dyDescent="0.2">
      <c r="A47" s="4">
        <v>46160</v>
      </c>
      <c r="B47" s="2" t="s">
        <v>51</v>
      </c>
      <c r="C47" s="40" t="s">
        <v>242</v>
      </c>
      <c r="D47" s="2" t="s">
        <v>52</v>
      </c>
      <c r="E47" s="41">
        <v>157982.28</v>
      </c>
      <c r="F47" s="42">
        <v>46171</v>
      </c>
      <c r="G47" s="41">
        <f t="shared" si="2"/>
        <v>157982.28</v>
      </c>
      <c r="H47" s="53">
        <v>3014</v>
      </c>
      <c r="I47" s="56">
        <f t="shared" si="3"/>
        <v>0</v>
      </c>
      <c r="J47" s="57" t="s">
        <v>57</v>
      </c>
      <c r="K47" s="38"/>
    </row>
    <row r="48" spans="1:11" s="19" customFormat="1" ht="25.15" customHeight="1" x14ac:dyDescent="0.2">
      <c r="A48" s="4">
        <v>46160</v>
      </c>
      <c r="B48" s="2" t="s">
        <v>51</v>
      </c>
      <c r="C48" s="40" t="s">
        <v>243</v>
      </c>
      <c r="D48" s="2" t="s">
        <v>52</v>
      </c>
      <c r="E48" s="41">
        <v>63020.12</v>
      </c>
      <c r="F48" s="42">
        <v>46171</v>
      </c>
      <c r="G48" s="41">
        <f t="shared" si="2"/>
        <v>63020.12</v>
      </c>
      <c r="H48" s="53">
        <v>3014</v>
      </c>
      <c r="I48" s="56">
        <f t="shared" si="3"/>
        <v>0</v>
      </c>
      <c r="J48" s="57" t="s">
        <v>57</v>
      </c>
      <c r="K48" s="38"/>
    </row>
    <row r="49" spans="1:11" s="19" customFormat="1" ht="25.15" customHeight="1" x14ac:dyDescent="0.2">
      <c r="A49" s="4">
        <v>46160</v>
      </c>
      <c r="B49" s="2" t="s">
        <v>51</v>
      </c>
      <c r="C49" s="40" t="s">
        <v>244</v>
      </c>
      <c r="D49" s="2" t="s">
        <v>52</v>
      </c>
      <c r="E49" s="41">
        <v>34664.43</v>
      </c>
      <c r="F49" s="42">
        <v>46171</v>
      </c>
      <c r="G49" s="41">
        <f t="shared" si="2"/>
        <v>34664.43</v>
      </c>
      <c r="H49" s="53">
        <v>3014</v>
      </c>
      <c r="I49" s="56">
        <f t="shared" si="3"/>
        <v>0</v>
      </c>
      <c r="J49" s="57" t="s">
        <v>57</v>
      </c>
      <c r="K49" s="38"/>
    </row>
    <row r="50" spans="1:11" s="19" customFormat="1" ht="25.15" customHeight="1" x14ac:dyDescent="0.2">
      <c r="A50" s="4">
        <v>46160</v>
      </c>
      <c r="B50" s="2" t="s">
        <v>51</v>
      </c>
      <c r="C50" s="40" t="s">
        <v>245</v>
      </c>
      <c r="D50" s="2" t="s">
        <v>52</v>
      </c>
      <c r="E50" s="41">
        <v>3151</v>
      </c>
      <c r="F50" s="42">
        <v>46171</v>
      </c>
      <c r="G50" s="41">
        <f t="shared" si="2"/>
        <v>3151</v>
      </c>
      <c r="H50" s="53">
        <v>3014</v>
      </c>
      <c r="I50" s="56">
        <f t="shared" si="3"/>
        <v>0</v>
      </c>
      <c r="J50" s="57" t="s">
        <v>57</v>
      </c>
      <c r="K50" s="38"/>
    </row>
    <row r="51" spans="1:11" s="19" customFormat="1" ht="25.15" customHeight="1" x14ac:dyDescent="0.2">
      <c r="A51" s="4">
        <v>46160</v>
      </c>
      <c r="B51" s="2" t="s">
        <v>51</v>
      </c>
      <c r="C51" s="40" t="s">
        <v>246</v>
      </c>
      <c r="D51" s="2" t="s">
        <v>52</v>
      </c>
      <c r="E51" s="41">
        <v>1399.31</v>
      </c>
      <c r="F51" s="42">
        <v>46171</v>
      </c>
      <c r="G51" s="41">
        <f t="shared" si="2"/>
        <v>1399.31</v>
      </c>
      <c r="H51" s="53">
        <v>3014</v>
      </c>
      <c r="I51" s="56">
        <f t="shared" si="3"/>
        <v>0</v>
      </c>
      <c r="J51" s="57" t="s">
        <v>57</v>
      </c>
      <c r="K51" s="38"/>
    </row>
    <row r="52" spans="1:11" s="19" customFormat="1" ht="25.15" customHeight="1" x14ac:dyDescent="0.2">
      <c r="A52" s="4">
        <v>46160</v>
      </c>
      <c r="B52" s="2" t="s">
        <v>51</v>
      </c>
      <c r="C52" s="40" t="s">
        <v>247</v>
      </c>
      <c r="D52" s="2" t="s">
        <v>52</v>
      </c>
      <c r="E52" s="41">
        <v>56552.63</v>
      </c>
      <c r="F52" s="42">
        <v>46171</v>
      </c>
      <c r="G52" s="41">
        <f t="shared" si="2"/>
        <v>56552.63</v>
      </c>
      <c r="H52" s="53">
        <v>3039</v>
      </c>
      <c r="I52" s="56">
        <f t="shared" si="3"/>
        <v>0</v>
      </c>
      <c r="J52" s="57" t="s">
        <v>57</v>
      </c>
      <c r="K52" s="38"/>
    </row>
    <row r="53" spans="1:11" s="19" customFormat="1" ht="25.15" customHeight="1" x14ac:dyDescent="0.2">
      <c r="A53" s="4">
        <v>46160</v>
      </c>
      <c r="B53" s="2" t="s">
        <v>51</v>
      </c>
      <c r="C53" s="40" t="s">
        <v>248</v>
      </c>
      <c r="D53" s="2" t="s">
        <v>52</v>
      </c>
      <c r="E53" s="41">
        <v>41641.089999999997</v>
      </c>
      <c r="F53" s="42">
        <v>46171</v>
      </c>
      <c r="G53" s="41">
        <f t="shared" si="2"/>
        <v>41641.089999999997</v>
      </c>
      <c r="H53" s="53">
        <v>3039</v>
      </c>
      <c r="I53" s="56">
        <f t="shared" si="3"/>
        <v>0</v>
      </c>
      <c r="J53" s="57" t="s">
        <v>57</v>
      </c>
      <c r="K53" s="38"/>
    </row>
    <row r="54" spans="1:11" s="19" customFormat="1" ht="25.15" customHeight="1" x14ac:dyDescent="0.2">
      <c r="A54" s="4">
        <v>46098</v>
      </c>
      <c r="B54" s="2" t="s">
        <v>221</v>
      </c>
      <c r="C54" s="53" t="s">
        <v>222</v>
      </c>
      <c r="D54" s="2" t="s">
        <v>52</v>
      </c>
      <c r="E54" s="60">
        <v>30701.599999999999</v>
      </c>
      <c r="F54" s="42">
        <v>46164</v>
      </c>
      <c r="G54" s="41">
        <f t="shared" si="2"/>
        <v>30701.599999999999</v>
      </c>
      <c r="H54" s="53">
        <v>2791</v>
      </c>
      <c r="I54" s="56">
        <f t="shared" si="3"/>
        <v>0</v>
      </c>
      <c r="J54" s="57" t="s">
        <v>57</v>
      </c>
      <c r="K54" s="38"/>
    </row>
    <row r="55" spans="1:11" s="19" customFormat="1" ht="25.15" customHeight="1" x14ac:dyDescent="0.2">
      <c r="A55" s="4">
        <v>46133</v>
      </c>
      <c r="B55" s="2" t="s">
        <v>221</v>
      </c>
      <c r="C55" s="53" t="s">
        <v>223</v>
      </c>
      <c r="D55" s="2" t="s">
        <v>52</v>
      </c>
      <c r="E55" s="60">
        <v>53805.760000000002</v>
      </c>
      <c r="F55" s="42">
        <v>46164</v>
      </c>
      <c r="G55" s="41">
        <f t="shared" si="2"/>
        <v>53805.760000000002</v>
      </c>
      <c r="H55" s="53">
        <v>2791</v>
      </c>
      <c r="I55" s="56">
        <f t="shared" si="3"/>
        <v>0</v>
      </c>
      <c r="J55" s="57" t="s">
        <v>57</v>
      </c>
      <c r="K55" s="38"/>
    </row>
    <row r="56" spans="1:11" s="19" customFormat="1" ht="25.15" customHeight="1" x14ac:dyDescent="0.2">
      <c r="A56" s="4">
        <v>46105</v>
      </c>
      <c r="B56" s="2" t="s">
        <v>221</v>
      </c>
      <c r="C56" s="53" t="s">
        <v>224</v>
      </c>
      <c r="D56" s="2" t="s">
        <v>52</v>
      </c>
      <c r="E56" s="60">
        <v>54870.720000000001</v>
      </c>
      <c r="F56" s="42">
        <v>46164</v>
      </c>
      <c r="G56" s="41">
        <f t="shared" si="2"/>
        <v>54870.720000000001</v>
      </c>
      <c r="H56" s="53">
        <v>2791</v>
      </c>
      <c r="I56" s="56">
        <f t="shared" si="3"/>
        <v>0</v>
      </c>
      <c r="J56" s="57" t="s">
        <v>57</v>
      </c>
      <c r="K56" s="38"/>
    </row>
    <row r="57" spans="1:11" s="19" customFormat="1" ht="25.15" customHeight="1" x14ac:dyDescent="0.2">
      <c r="A57" s="4">
        <v>46120</v>
      </c>
      <c r="B57" s="2" t="s">
        <v>115</v>
      </c>
      <c r="C57" s="40" t="s">
        <v>116</v>
      </c>
      <c r="D57" s="2" t="s">
        <v>117</v>
      </c>
      <c r="E57" s="41">
        <v>66080</v>
      </c>
      <c r="F57" s="42">
        <v>2587</v>
      </c>
      <c r="G57" s="41">
        <f t="shared" si="2"/>
        <v>66080</v>
      </c>
      <c r="H57" s="53">
        <v>2587</v>
      </c>
      <c r="I57" s="56">
        <f t="shared" si="3"/>
        <v>0</v>
      </c>
      <c r="J57" s="57" t="s">
        <v>57</v>
      </c>
      <c r="K57" s="38"/>
    </row>
    <row r="58" spans="1:11" s="19" customFormat="1" ht="25.15" customHeight="1" x14ac:dyDescent="0.2">
      <c r="A58" s="4">
        <v>46114</v>
      </c>
      <c r="B58" s="2" t="s">
        <v>118</v>
      </c>
      <c r="C58" s="40" t="s">
        <v>119</v>
      </c>
      <c r="D58" s="2" t="s">
        <v>28</v>
      </c>
      <c r="E58" s="41">
        <v>47200</v>
      </c>
      <c r="F58" s="42">
        <v>46149</v>
      </c>
      <c r="G58" s="41">
        <f t="shared" si="2"/>
        <v>47200</v>
      </c>
      <c r="H58" s="53">
        <v>2368</v>
      </c>
      <c r="I58" s="56">
        <f t="shared" si="3"/>
        <v>0</v>
      </c>
      <c r="J58" s="57" t="s">
        <v>57</v>
      </c>
      <c r="K58" s="38"/>
    </row>
    <row r="59" spans="1:11" s="19" customFormat="1" ht="25.15" customHeight="1" x14ac:dyDescent="0.2">
      <c r="A59" s="4">
        <v>46125</v>
      </c>
      <c r="B59" s="2" t="s">
        <v>118</v>
      </c>
      <c r="C59" s="40" t="s">
        <v>120</v>
      </c>
      <c r="D59" s="2" t="s">
        <v>28</v>
      </c>
      <c r="E59" s="41">
        <v>47200</v>
      </c>
      <c r="F59" s="42">
        <v>46164</v>
      </c>
      <c r="G59" s="41">
        <f t="shared" si="2"/>
        <v>47200</v>
      </c>
      <c r="H59" s="53">
        <v>2473</v>
      </c>
      <c r="I59" s="56">
        <f t="shared" si="3"/>
        <v>0</v>
      </c>
      <c r="J59" s="57" t="s">
        <v>57</v>
      </c>
      <c r="K59" s="38"/>
    </row>
    <row r="60" spans="1:11" s="19" customFormat="1" ht="25.15" customHeight="1" x14ac:dyDescent="0.2">
      <c r="A60" s="4">
        <v>46132</v>
      </c>
      <c r="B60" s="2" t="s">
        <v>118</v>
      </c>
      <c r="C60" s="40" t="s">
        <v>121</v>
      </c>
      <c r="D60" s="2" t="s">
        <v>28</v>
      </c>
      <c r="E60" s="41">
        <v>141600</v>
      </c>
      <c r="F60" s="42">
        <v>46163</v>
      </c>
      <c r="G60" s="41">
        <f t="shared" si="2"/>
        <v>141600</v>
      </c>
      <c r="H60" s="53">
        <v>2657</v>
      </c>
      <c r="I60" s="56">
        <f t="shared" si="3"/>
        <v>0</v>
      </c>
      <c r="J60" s="57" t="s">
        <v>57</v>
      </c>
      <c r="K60" s="38"/>
    </row>
    <row r="61" spans="1:11" s="19" customFormat="1" ht="25.15" customHeight="1" x14ac:dyDescent="0.2">
      <c r="A61" s="4">
        <v>46104</v>
      </c>
      <c r="B61" s="2" t="s">
        <v>122</v>
      </c>
      <c r="C61" s="40" t="s">
        <v>123</v>
      </c>
      <c r="D61" s="2" t="s">
        <v>124</v>
      </c>
      <c r="E61" s="41">
        <v>125305.24</v>
      </c>
      <c r="F61" s="42">
        <v>46154</v>
      </c>
      <c r="G61" s="41">
        <f t="shared" si="2"/>
        <v>125305.24</v>
      </c>
      <c r="H61" s="53">
        <v>2159</v>
      </c>
      <c r="I61" s="56">
        <f t="shared" si="3"/>
        <v>0</v>
      </c>
      <c r="J61" s="57" t="s">
        <v>57</v>
      </c>
      <c r="K61" s="38"/>
    </row>
    <row r="62" spans="1:11" s="19" customFormat="1" ht="25.15" customHeight="1" x14ac:dyDescent="0.2">
      <c r="A62" s="4">
        <v>46125</v>
      </c>
      <c r="B62" s="2" t="s">
        <v>26</v>
      </c>
      <c r="C62" s="40" t="s">
        <v>125</v>
      </c>
      <c r="D62" s="2" t="s">
        <v>126</v>
      </c>
      <c r="E62" s="41">
        <v>32851.199999999997</v>
      </c>
      <c r="F62" s="42">
        <v>46149</v>
      </c>
      <c r="G62" s="41">
        <f t="shared" si="2"/>
        <v>32851.199999999997</v>
      </c>
      <c r="H62" s="53">
        <v>2305</v>
      </c>
      <c r="I62" s="56">
        <f t="shared" si="3"/>
        <v>0</v>
      </c>
      <c r="J62" s="57" t="s">
        <v>57</v>
      </c>
      <c r="K62" s="38"/>
    </row>
    <row r="63" spans="1:11" s="19" customFormat="1" ht="25.15" customHeight="1" x14ac:dyDescent="0.2">
      <c r="A63" s="4">
        <v>46118</v>
      </c>
      <c r="B63" s="2" t="s">
        <v>127</v>
      </c>
      <c r="C63" s="40" t="s">
        <v>128</v>
      </c>
      <c r="D63" s="2" t="s">
        <v>129</v>
      </c>
      <c r="E63" s="41">
        <v>1699200</v>
      </c>
      <c r="F63" s="42">
        <v>46142</v>
      </c>
      <c r="G63" s="41">
        <f t="shared" si="2"/>
        <v>1699200</v>
      </c>
      <c r="H63" s="53">
        <v>2246</v>
      </c>
      <c r="I63" s="56">
        <f t="shared" si="3"/>
        <v>0</v>
      </c>
      <c r="J63" s="57" t="s">
        <v>57</v>
      </c>
      <c r="K63" s="38"/>
    </row>
    <row r="64" spans="1:11" s="19" customFormat="1" ht="25.15" customHeight="1" x14ac:dyDescent="0.2">
      <c r="A64" s="4">
        <v>46082</v>
      </c>
      <c r="B64" s="2" t="s">
        <v>130</v>
      </c>
      <c r="C64" s="40" t="s">
        <v>105</v>
      </c>
      <c r="D64" s="2" t="s">
        <v>131</v>
      </c>
      <c r="E64" s="41">
        <v>56049.98</v>
      </c>
      <c r="F64" s="42">
        <v>46143</v>
      </c>
      <c r="G64" s="41">
        <f t="shared" si="2"/>
        <v>56049.98</v>
      </c>
      <c r="H64" s="53">
        <v>1670</v>
      </c>
      <c r="I64" s="56">
        <f t="shared" si="3"/>
        <v>0</v>
      </c>
      <c r="J64" s="57" t="s">
        <v>57</v>
      </c>
      <c r="K64" s="38"/>
    </row>
    <row r="65" spans="1:11" s="19" customFormat="1" ht="25.15" customHeight="1" x14ac:dyDescent="0.2">
      <c r="A65" s="4">
        <v>46128</v>
      </c>
      <c r="B65" s="2" t="s">
        <v>41</v>
      </c>
      <c r="C65" s="40" t="s">
        <v>132</v>
      </c>
      <c r="D65" s="2" t="s">
        <v>133</v>
      </c>
      <c r="E65" s="41">
        <v>251458</v>
      </c>
      <c r="F65" s="42">
        <v>46154</v>
      </c>
      <c r="G65" s="41">
        <f t="shared" si="2"/>
        <v>251458</v>
      </c>
      <c r="H65" s="53">
        <v>2400</v>
      </c>
      <c r="I65" s="56">
        <f t="shared" si="3"/>
        <v>0</v>
      </c>
      <c r="J65" s="57" t="s">
        <v>57</v>
      </c>
      <c r="K65" s="38"/>
    </row>
    <row r="66" spans="1:11" s="19" customFormat="1" ht="25.15" customHeight="1" x14ac:dyDescent="0.2">
      <c r="A66" s="4">
        <v>46113</v>
      </c>
      <c r="B66" s="2" t="s">
        <v>134</v>
      </c>
      <c r="C66" s="40" t="s">
        <v>135</v>
      </c>
      <c r="D66" s="2" t="s">
        <v>136</v>
      </c>
      <c r="E66" s="41">
        <v>1194401.6599999999</v>
      </c>
      <c r="F66" s="42">
        <v>46143</v>
      </c>
      <c r="G66" s="41">
        <f t="shared" si="2"/>
        <v>1194401.6599999999</v>
      </c>
      <c r="H66" s="53">
        <v>2211</v>
      </c>
      <c r="I66" s="56">
        <f t="shared" si="3"/>
        <v>0</v>
      </c>
      <c r="J66" s="57" t="s">
        <v>57</v>
      </c>
      <c r="K66" s="38"/>
    </row>
    <row r="67" spans="1:11" s="19" customFormat="1" ht="25.15" customHeight="1" x14ac:dyDescent="0.2">
      <c r="A67" s="4">
        <v>46143</v>
      </c>
      <c r="B67" s="2" t="s">
        <v>134</v>
      </c>
      <c r="C67" s="40" t="s">
        <v>209</v>
      </c>
      <c r="D67" s="2" t="s">
        <v>232</v>
      </c>
      <c r="E67" s="41">
        <v>1124770.3400000001</v>
      </c>
      <c r="F67" s="42">
        <v>46170</v>
      </c>
      <c r="G67" s="41">
        <f t="shared" si="2"/>
        <v>1124770.3400000001</v>
      </c>
      <c r="H67" s="53">
        <v>2833</v>
      </c>
      <c r="I67" s="56">
        <f t="shared" si="3"/>
        <v>0</v>
      </c>
      <c r="J67" s="57" t="s">
        <v>57</v>
      </c>
      <c r="K67" s="38"/>
    </row>
    <row r="68" spans="1:11" s="19" customFormat="1" ht="25.15" customHeight="1" x14ac:dyDescent="0.2">
      <c r="A68" s="4">
        <v>46144</v>
      </c>
      <c r="B68" s="54" t="s">
        <v>30</v>
      </c>
      <c r="C68" s="40" t="s">
        <v>228</v>
      </c>
      <c r="D68" s="2" t="s">
        <v>220</v>
      </c>
      <c r="E68" s="41">
        <v>979135.76</v>
      </c>
      <c r="F68" s="42">
        <v>46161</v>
      </c>
      <c r="G68" s="41">
        <f t="shared" si="2"/>
        <v>979135.76</v>
      </c>
      <c r="H68" s="53">
        <v>2808</v>
      </c>
      <c r="I68" s="56">
        <f t="shared" si="3"/>
        <v>0</v>
      </c>
      <c r="J68" s="57" t="s">
        <v>57</v>
      </c>
      <c r="K68" s="38"/>
    </row>
    <row r="69" spans="1:11" s="19" customFormat="1" ht="25.15" customHeight="1" x14ac:dyDescent="0.2">
      <c r="A69" s="4">
        <v>46144</v>
      </c>
      <c r="B69" s="54" t="s">
        <v>30</v>
      </c>
      <c r="C69" s="40" t="s">
        <v>227</v>
      </c>
      <c r="D69" s="2" t="s">
        <v>220</v>
      </c>
      <c r="E69" s="41">
        <v>634258.71</v>
      </c>
      <c r="F69" s="42">
        <v>46162</v>
      </c>
      <c r="G69" s="41">
        <f t="shared" si="2"/>
        <v>634258.71</v>
      </c>
      <c r="H69" s="53">
        <v>2816</v>
      </c>
      <c r="I69" s="56">
        <f t="shared" si="3"/>
        <v>0</v>
      </c>
      <c r="J69" s="57" t="s">
        <v>57</v>
      </c>
      <c r="K69" s="38"/>
    </row>
    <row r="70" spans="1:11" s="19" customFormat="1" ht="25.15" customHeight="1" x14ac:dyDescent="0.2">
      <c r="A70" s="4">
        <v>46133</v>
      </c>
      <c r="B70" s="2" t="s">
        <v>137</v>
      </c>
      <c r="C70" s="40" t="s">
        <v>128</v>
      </c>
      <c r="D70" s="2" t="s">
        <v>138</v>
      </c>
      <c r="E70" s="41">
        <v>549999.99</v>
      </c>
      <c r="F70" s="42">
        <v>46160</v>
      </c>
      <c r="G70" s="41">
        <f t="shared" si="2"/>
        <v>549999.99</v>
      </c>
      <c r="H70" s="53">
        <v>2516</v>
      </c>
      <c r="I70" s="56">
        <f t="shared" si="3"/>
        <v>0</v>
      </c>
      <c r="J70" s="57" t="s">
        <v>57</v>
      </c>
    </row>
    <row r="71" spans="1:11" s="19" customFormat="1" ht="25.15" customHeight="1" x14ac:dyDescent="0.2">
      <c r="A71" s="4">
        <v>46118</v>
      </c>
      <c r="B71" s="2" t="s">
        <v>139</v>
      </c>
      <c r="C71" s="40" t="s">
        <v>142</v>
      </c>
      <c r="D71" s="2" t="s">
        <v>141</v>
      </c>
      <c r="E71" s="41">
        <v>4500</v>
      </c>
      <c r="F71" s="42">
        <v>46157</v>
      </c>
      <c r="G71" s="41">
        <f t="shared" si="2"/>
        <v>4500</v>
      </c>
      <c r="H71" s="53">
        <v>2252</v>
      </c>
      <c r="I71" s="56">
        <f t="shared" si="3"/>
        <v>0</v>
      </c>
      <c r="J71" s="57" t="s">
        <v>57</v>
      </c>
      <c r="K71" s="38"/>
    </row>
    <row r="72" spans="1:11" s="19" customFormat="1" ht="25.15" customHeight="1" x14ac:dyDescent="0.2">
      <c r="A72" s="4">
        <v>46118</v>
      </c>
      <c r="B72" s="2" t="s">
        <v>139</v>
      </c>
      <c r="C72" s="40" t="s">
        <v>143</v>
      </c>
      <c r="D72" s="2" t="s">
        <v>144</v>
      </c>
      <c r="E72" s="41">
        <v>8200</v>
      </c>
      <c r="F72" s="42">
        <v>46157</v>
      </c>
      <c r="G72" s="41">
        <f t="shared" si="2"/>
        <v>8200</v>
      </c>
      <c r="H72" s="53">
        <v>2252</v>
      </c>
      <c r="I72" s="56">
        <f t="shared" si="3"/>
        <v>0</v>
      </c>
      <c r="J72" s="57" t="s">
        <v>57</v>
      </c>
      <c r="K72" s="38"/>
    </row>
    <row r="73" spans="1:11" s="19" customFormat="1" ht="25.15" customHeight="1" x14ac:dyDescent="0.2">
      <c r="A73" s="4">
        <v>46118</v>
      </c>
      <c r="B73" s="2" t="s">
        <v>139</v>
      </c>
      <c r="C73" s="40" t="s">
        <v>140</v>
      </c>
      <c r="D73" s="2" t="s">
        <v>141</v>
      </c>
      <c r="E73" s="41">
        <v>12200</v>
      </c>
      <c r="F73" s="42">
        <v>46148</v>
      </c>
      <c r="G73" s="41">
        <f t="shared" si="2"/>
        <v>12200</v>
      </c>
      <c r="H73" s="53">
        <v>2257</v>
      </c>
      <c r="I73" s="56">
        <f t="shared" si="3"/>
        <v>0</v>
      </c>
      <c r="J73" s="57" t="s">
        <v>57</v>
      </c>
      <c r="K73" s="38"/>
    </row>
    <row r="74" spans="1:11" s="19" customFormat="1" ht="25.15" customHeight="1" x14ac:dyDescent="0.2">
      <c r="A74" s="4">
        <v>46118</v>
      </c>
      <c r="B74" s="2" t="s">
        <v>139</v>
      </c>
      <c r="C74" s="40" t="s">
        <v>145</v>
      </c>
      <c r="D74" s="2" t="s">
        <v>144</v>
      </c>
      <c r="E74" s="41">
        <v>8300</v>
      </c>
      <c r="F74" s="42">
        <v>46148</v>
      </c>
      <c r="G74" s="41">
        <f t="shared" si="2"/>
        <v>8300</v>
      </c>
      <c r="H74" s="53">
        <v>2257</v>
      </c>
      <c r="I74" s="56">
        <f t="shared" si="3"/>
        <v>0</v>
      </c>
      <c r="J74" s="57" t="s">
        <v>57</v>
      </c>
      <c r="K74" s="38"/>
    </row>
    <row r="75" spans="1:11" s="19" customFormat="1" ht="25.15" customHeight="1" x14ac:dyDescent="0.2">
      <c r="A75" s="4">
        <v>46105</v>
      </c>
      <c r="B75" s="2" t="s">
        <v>146</v>
      </c>
      <c r="C75" s="53" t="s">
        <v>147</v>
      </c>
      <c r="D75" s="2" t="s">
        <v>148</v>
      </c>
      <c r="E75" s="61">
        <v>81813.320000000007</v>
      </c>
      <c r="F75" s="42">
        <v>46150</v>
      </c>
      <c r="G75" s="41">
        <f t="shared" si="2"/>
        <v>81813.320000000007</v>
      </c>
      <c r="H75" s="53">
        <v>2035</v>
      </c>
      <c r="I75" s="56">
        <f t="shared" si="3"/>
        <v>0</v>
      </c>
      <c r="J75" s="57" t="s">
        <v>57</v>
      </c>
      <c r="K75" s="38"/>
    </row>
    <row r="76" spans="1:11" s="19" customFormat="1" ht="25.15" customHeight="1" x14ac:dyDescent="0.2">
      <c r="A76" s="4">
        <v>46062</v>
      </c>
      <c r="B76" s="2" t="s">
        <v>27</v>
      </c>
      <c r="C76" s="40" t="s">
        <v>149</v>
      </c>
      <c r="D76" s="2" t="s">
        <v>28</v>
      </c>
      <c r="E76" s="41">
        <v>38940</v>
      </c>
      <c r="F76" s="42">
        <v>46155</v>
      </c>
      <c r="G76" s="41">
        <f t="shared" si="2"/>
        <v>38940</v>
      </c>
      <c r="H76" s="53">
        <v>1728</v>
      </c>
      <c r="I76" s="56">
        <f t="shared" si="3"/>
        <v>0</v>
      </c>
      <c r="J76" s="57" t="s">
        <v>57</v>
      </c>
      <c r="K76" s="38"/>
    </row>
    <row r="77" spans="1:11" s="19" customFormat="1" ht="25.15" customHeight="1" x14ac:dyDescent="0.2">
      <c r="A77" s="4">
        <v>46078</v>
      </c>
      <c r="B77" s="2" t="s">
        <v>27</v>
      </c>
      <c r="C77" s="40" t="s">
        <v>150</v>
      </c>
      <c r="D77" s="2" t="s">
        <v>28</v>
      </c>
      <c r="E77" s="41">
        <v>3540</v>
      </c>
      <c r="F77" s="42">
        <v>46143</v>
      </c>
      <c r="G77" s="41">
        <f t="shared" ref="G77:G78" si="4">E77</f>
        <v>3540</v>
      </c>
      <c r="H77" s="53">
        <v>1774</v>
      </c>
      <c r="I77" s="56">
        <f t="shared" ref="I77:I79" si="5">E77-G77</f>
        <v>0</v>
      </c>
      <c r="J77" s="57" t="s">
        <v>57</v>
      </c>
      <c r="K77" s="38"/>
    </row>
    <row r="78" spans="1:11" s="19" customFormat="1" ht="25.15" customHeight="1" x14ac:dyDescent="0.2">
      <c r="A78" s="4">
        <v>46085</v>
      </c>
      <c r="B78" s="2" t="s">
        <v>27</v>
      </c>
      <c r="C78" s="40" t="s">
        <v>95</v>
      </c>
      <c r="D78" s="2" t="s">
        <v>28</v>
      </c>
      <c r="E78" s="41">
        <v>47200</v>
      </c>
      <c r="F78" s="42">
        <v>46143</v>
      </c>
      <c r="G78" s="41">
        <f t="shared" si="4"/>
        <v>47200</v>
      </c>
      <c r="H78" s="53">
        <v>1774</v>
      </c>
      <c r="I78" s="56">
        <f t="shared" si="5"/>
        <v>0</v>
      </c>
      <c r="J78" s="57" t="s">
        <v>57</v>
      </c>
      <c r="K78" s="38"/>
    </row>
    <row r="79" spans="1:11" s="19" customFormat="1" ht="25.15" customHeight="1" x14ac:dyDescent="0.2">
      <c r="A79" s="4">
        <v>46085</v>
      </c>
      <c r="B79" s="2" t="s">
        <v>27</v>
      </c>
      <c r="C79" s="40" t="s">
        <v>151</v>
      </c>
      <c r="D79" s="2" t="s">
        <v>28</v>
      </c>
      <c r="E79" s="41">
        <v>47200</v>
      </c>
      <c r="F79" s="42">
        <v>46143</v>
      </c>
      <c r="G79" s="41">
        <f t="shared" ref="G79:G104" si="6">E79</f>
        <v>47200</v>
      </c>
      <c r="H79" s="53">
        <v>1774</v>
      </c>
      <c r="I79" s="56">
        <f t="shared" si="5"/>
        <v>0</v>
      </c>
      <c r="J79" s="57" t="s">
        <v>57</v>
      </c>
      <c r="K79" s="38"/>
    </row>
    <row r="80" spans="1:11" s="19" customFormat="1" ht="25.15" customHeight="1" x14ac:dyDescent="0.2">
      <c r="A80" s="4">
        <v>46136</v>
      </c>
      <c r="B80" s="2" t="s">
        <v>152</v>
      </c>
      <c r="C80" s="40" t="s">
        <v>42</v>
      </c>
      <c r="D80" s="2" t="s">
        <v>153</v>
      </c>
      <c r="E80" s="41">
        <v>8319</v>
      </c>
      <c r="F80" s="42">
        <v>46157</v>
      </c>
      <c r="G80" s="41">
        <f t="shared" si="6"/>
        <v>8319</v>
      </c>
      <c r="H80" s="53">
        <v>2660</v>
      </c>
      <c r="I80" s="56">
        <f t="shared" ref="I80:I104" si="7">E80-G80</f>
        <v>0</v>
      </c>
      <c r="J80" s="57" t="s">
        <v>57</v>
      </c>
      <c r="K80" s="38"/>
    </row>
    <row r="81" spans="1:11" s="19" customFormat="1" ht="25.15" customHeight="1" x14ac:dyDescent="0.2">
      <c r="A81" s="4">
        <v>46156</v>
      </c>
      <c r="B81" s="2" t="s">
        <v>233</v>
      </c>
      <c r="C81" s="40" t="s">
        <v>235</v>
      </c>
      <c r="D81" s="2" t="s">
        <v>234</v>
      </c>
      <c r="E81" s="41">
        <v>66080</v>
      </c>
      <c r="F81" s="42">
        <v>46170</v>
      </c>
      <c r="G81" s="41">
        <f t="shared" si="6"/>
        <v>66080</v>
      </c>
      <c r="H81" s="53">
        <v>2934</v>
      </c>
      <c r="I81" s="56">
        <f t="shared" si="7"/>
        <v>0</v>
      </c>
      <c r="J81" s="57" t="s">
        <v>57</v>
      </c>
      <c r="K81" s="38"/>
    </row>
    <row r="82" spans="1:11" s="19" customFormat="1" ht="25.15" customHeight="1" x14ac:dyDescent="0.2">
      <c r="A82" s="4">
        <v>46112</v>
      </c>
      <c r="B82" s="2" t="s">
        <v>154</v>
      </c>
      <c r="C82" s="40" t="s">
        <v>155</v>
      </c>
      <c r="D82" s="2" t="s">
        <v>156</v>
      </c>
      <c r="E82" s="41">
        <v>843480.66</v>
      </c>
      <c r="F82" s="42">
        <v>46160</v>
      </c>
      <c r="G82" s="41">
        <f t="shared" si="6"/>
        <v>843480.66</v>
      </c>
      <c r="H82" s="53">
        <v>2318</v>
      </c>
      <c r="I82" s="56">
        <f t="shared" si="7"/>
        <v>0</v>
      </c>
      <c r="J82" s="57" t="s">
        <v>57</v>
      </c>
      <c r="K82" s="38"/>
    </row>
    <row r="83" spans="1:11" s="19" customFormat="1" ht="25.15" customHeight="1" x14ac:dyDescent="0.2">
      <c r="A83" s="4">
        <v>46126</v>
      </c>
      <c r="B83" s="2" t="s">
        <v>31</v>
      </c>
      <c r="C83" s="40" t="s">
        <v>157</v>
      </c>
      <c r="D83" s="2" t="s">
        <v>28</v>
      </c>
      <c r="E83" s="41">
        <v>188800</v>
      </c>
      <c r="F83" s="42">
        <v>46155</v>
      </c>
      <c r="G83" s="41">
        <f t="shared" si="6"/>
        <v>188800</v>
      </c>
      <c r="H83" s="53">
        <v>2470</v>
      </c>
      <c r="I83" s="56">
        <f t="shared" si="7"/>
        <v>0</v>
      </c>
      <c r="J83" s="57" t="s">
        <v>57</v>
      </c>
      <c r="K83" s="38"/>
    </row>
    <row r="84" spans="1:11" s="19" customFormat="1" ht="25.15" customHeight="1" x14ac:dyDescent="0.2">
      <c r="A84" s="4">
        <v>46127</v>
      </c>
      <c r="B84" s="2" t="s">
        <v>158</v>
      </c>
      <c r="C84" s="40" t="s">
        <v>159</v>
      </c>
      <c r="D84" s="2" t="s">
        <v>160</v>
      </c>
      <c r="E84" s="41">
        <v>1964003.33</v>
      </c>
      <c r="F84" s="42">
        <v>46147</v>
      </c>
      <c r="G84" s="41">
        <f t="shared" si="6"/>
        <v>1964003.33</v>
      </c>
      <c r="H84" s="53">
        <v>2531</v>
      </c>
      <c r="I84" s="56">
        <f t="shared" si="7"/>
        <v>0</v>
      </c>
      <c r="J84" s="57" t="s">
        <v>57</v>
      </c>
      <c r="K84" s="38"/>
    </row>
    <row r="85" spans="1:11" s="19" customFormat="1" ht="25.15" customHeight="1" x14ac:dyDescent="0.2">
      <c r="A85" s="4">
        <v>46126</v>
      </c>
      <c r="B85" s="2" t="s">
        <v>161</v>
      </c>
      <c r="C85" s="40" t="s">
        <v>163</v>
      </c>
      <c r="D85" s="2" t="s">
        <v>162</v>
      </c>
      <c r="E85" s="41">
        <v>257304.26</v>
      </c>
      <c r="F85" s="42">
        <v>46156</v>
      </c>
      <c r="G85" s="41">
        <f t="shared" si="6"/>
        <v>257304.26</v>
      </c>
      <c r="H85" s="53">
        <v>2430</v>
      </c>
      <c r="I85" s="56">
        <f t="shared" si="7"/>
        <v>0</v>
      </c>
      <c r="J85" s="57" t="s">
        <v>57</v>
      </c>
      <c r="K85" s="38"/>
    </row>
    <row r="86" spans="1:11" s="19" customFormat="1" ht="25.15" customHeight="1" x14ac:dyDescent="0.2">
      <c r="A86" s="4">
        <v>46126</v>
      </c>
      <c r="B86" s="2" t="s">
        <v>161</v>
      </c>
      <c r="C86" s="40" t="s">
        <v>91</v>
      </c>
      <c r="D86" s="2" t="s">
        <v>162</v>
      </c>
      <c r="E86" s="41">
        <v>39842.699999999997</v>
      </c>
      <c r="F86" s="42">
        <v>46150</v>
      </c>
      <c r="G86" s="41">
        <f t="shared" si="6"/>
        <v>39842.699999999997</v>
      </c>
      <c r="H86" s="53">
        <v>2566</v>
      </c>
      <c r="I86" s="56">
        <f t="shared" si="7"/>
        <v>0</v>
      </c>
      <c r="J86" s="57" t="s">
        <v>57</v>
      </c>
      <c r="K86" s="38"/>
    </row>
    <row r="87" spans="1:11" s="19" customFormat="1" ht="25.15" customHeight="1" x14ac:dyDescent="0.2">
      <c r="A87" s="4">
        <v>46127</v>
      </c>
      <c r="B87" s="2" t="s">
        <v>164</v>
      </c>
      <c r="C87" s="40" t="s">
        <v>165</v>
      </c>
      <c r="D87" s="2" t="s">
        <v>166</v>
      </c>
      <c r="E87" s="41">
        <v>2289.1999999999998</v>
      </c>
      <c r="F87" s="42">
        <v>46150</v>
      </c>
      <c r="G87" s="41">
        <f t="shared" si="6"/>
        <v>2289.1999999999998</v>
      </c>
      <c r="H87" s="53">
        <v>2361</v>
      </c>
      <c r="I87" s="56">
        <f t="shared" si="7"/>
        <v>0</v>
      </c>
      <c r="J87" s="57" t="s">
        <v>57</v>
      </c>
      <c r="K87" s="38"/>
    </row>
    <row r="88" spans="1:11" s="19" customFormat="1" ht="25.15" customHeight="1" x14ac:dyDescent="0.2">
      <c r="A88" s="4">
        <v>46135</v>
      </c>
      <c r="B88" s="2" t="s">
        <v>167</v>
      </c>
      <c r="C88" s="40" t="s">
        <v>168</v>
      </c>
      <c r="D88" s="2" t="s">
        <v>169</v>
      </c>
      <c r="E88" s="41">
        <v>286179.90000000002</v>
      </c>
      <c r="F88" s="42">
        <v>46143</v>
      </c>
      <c r="G88" s="41">
        <f t="shared" si="6"/>
        <v>286179.90000000002</v>
      </c>
      <c r="H88" s="53">
        <v>2678</v>
      </c>
      <c r="I88" s="56">
        <f t="shared" si="7"/>
        <v>0</v>
      </c>
      <c r="J88" s="57" t="s">
        <v>57</v>
      </c>
      <c r="K88" s="38"/>
    </row>
    <row r="89" spans="1:11" s="19" customFormat="1" ht="25.15" customHeight="1" x14ac:dyDescent="0.2">
      <c r="A89" s="4">
        <v>46139</v>
      </c>
      <c r="B89" s="2" t="s">
        <v>170</v>
      </c>
      <c r="C89" s="40" t="s">
        <v>171</v>
      </c>
      <c r="D89" s="2" t="s">
        <v>172</v>
      </c>
      <c r="E89" s="41">
        <v>23650.74</v>
      </c>
      <c r="F89" s="42">
        <v>46164</v>
      </c>
      <c r="G89" s="41">
        <f t="shared" si="6"/>
        <v>23650.74</v>
      </c>
      <c r="H89" s="53">
        <v>2733</v>
      </c>
      <c r="I89" s="56">
        <f t="shared" si="7"/>
        <v>0</v>
      </c>
      <c r="J89" s="57" t="s">
        <v>57</v>
      </c>
      <c r="K89" s="38"/>
    </row>
    <row r="90" spans="1:11" s="19" customFormat="1" ht="25.15" customHeight="1" x14ac:dyDescent="0.2">
      <c r="A90" s="4">
        <v>46104</v>
      </c>
      <c r="B90" s="2" t="s">
        <v>173</v>
      </c>
      <c r="C90" s="53" t="s">
        <v>174</v>
      </c>
      <c r="D90" s="2" t="s">
        <v>175</v>
      </c>
      <c r="E90" s="41">
        <v>2624760.4700000002</v>
      </c>
      <c r="F90" s="42">
        <v>46161</v>
      </c>
      <c r="G90" s="41">
        <f t="shared" si="6"/>
        <v>2624760.4700000002</v>
      </c>
      <c r="H90" s="53">
        <v>2635</v>
      </c>
      <c r="I90" s="56">
        <f t="shared" si="7"/>
        <v>0</v>
      </c>
      <c r="J90" s="57" t="s">
        <v>57</v>
      </c>
      <c r="K90" s="38"/>
    </row>
    <row r="91" spans="1:11" s="19" customFormat="1" ht="25.15" customHeight="1" x14ac:dyDescent="0.2">
      <c r="A91" s="4">
        <v>46096</v>
      </c>
      <c r="B91" s="2" t="s">
        <v>32</v>
      </c>
      <c r="C91" s="40" t="s">
        <v>176</v>
      </c>
      <c r="D91" s="2" t="s">
        <v>177</v>
      </c>
      <c r="E91" s="41">
        <v>3775</v>
      </c>
      <c r="F91" s="42">
        <v>46143</v>
      </c>
      <c r="G91" s="41">
        <f t="shared" si="6"/>
        <v>3775</v>
      </c>
      <c r="H91" s="53">
        <v>1841</v>
      </c>
      <c r="I91" s="56">
        <f t="shared" si="7"/>
        <v>0</v>
      </c>
      <c r="J91" s="57" t="s">
        <v>57</v>
      </c>
      <c r="K91" s="38"/>
    </row>
    <row r="92" spans="1:11" s="19" customFormat="1" ht="25.15" customHeight="1" x14ac:dyDescent="0.2">
      <c r="A92" s="4">
        <v>46113</v>
      </c>
      <c r="B92" s="2" t="s">
        <v>32</v>
      </c>
      <c r="C92" s="40" t="s">
        <v>56</v>
      </c>
      <c r="D92" s="2" t="s">
        <v>177</v>
      </c>
      <c r="E92" s="41">
        <v>28370</v>
      </c>
      <c r="F92" s="42">
        <v>46143</v>
      </c>
      <c r="G92" s="41">
        <f t="shared" si="6"/>
        <v>28370</v>
      </c>
      <c r="H92" s="53">
        <v>2242</v>
      </c>
      <c r="I92" s="56">
        <f t="shared" si="7"/>
        <v>0</v>
      </c>
      <c r="J92" s="57" t="s">
        <v>57</v>
      </c>
      <c r="K92" s="38"/>
    </row>
    <row r="93" spans="1:11" s="19" customFormat="1" ht="25.15" customHeight="1" x14ac:dyDescent="0.2">
      <c r="A93" s="4">
        <v>46127</v>
      </c>
      <c r="B93" s="2" t="s">
        <v>32</v>
      </c>
      <c r="C93" s="40" t="s">
        <v>178</v>
      </c>
      <c r="D93" s="2" t="s">
        <v>177</v>
      </c>
      <c r="E93" s="41">
        <v>3470</v>
      </c>
      <c r="F93" s="42">
        <v>46143</v>
      </c>
      <c r="G93" s="41">
        <f t="shared" si="6"/>
        <v>3470</v>
      </c>
      <c r="H93" s="53">
        <v>2559</v>
      </c>
      <c r="I93" s="56">
        <f t="shared" si="7"/>
        <v>0</v>
      </c>
      <c r="J93" s="57" t="s">
        <v>57</v>
      </c>
      <c r="K93" s="38"/>
    </row>
    <row r="94" spans="1:11" s="19" customFormat="1" ht="25.15" customHeight="1" x14ac:dyDescent="0.2">
      <c r="A94" s="4">
        <v>46127</v>
      </c>
      <c r="B94" s="2" t="s">
        <v>179</v>
      </c>
      <c r="C94" s="40" t="s">
        <v>180</v>
      </c>
      <c r="D94" s="2" t="s">
        <v>181</v>
      </c>
      <c r="E94" s="41">
        <v>8555</v>
      </c>
      <c r="F94" s="42">
        <v>46148</v>
      </c>
      <c r="G94" s="41">
        <f t="shared" si="6"/>
        <v>8555</v>
      </c>
      <c r="H94" s="53">
        <v>2435</v>
      </c>
      <c r="I94" s="56">
        <f t="shared" si="7"/>
        <v>0</v>
      </c>
      <c r="J94" s="57" t="s">
        <v>57</v>
      </c>
      <c r="K94" s="38"/>
    </row>
    <row r="95" spans="1:11" s="19" customFormat="1" ht="25.15" customHeight="1" x14ac:dyDescent="0.2">
      <c r="A95" s="4">
        <v>46083</v>
      </c>
      <c r="B95" s="2" t="s">
        <v>182</v>
      </c>
      <c r="C95" s="40" t="s">
        <v>183</v>
      </c>
      <c r="D95" s="2" t="s">
        <v>35</v>
      </c>
      <c r="E95" s="41">
        <v>39648</v>
      </c>
      <c r="F95" s="42">
        <v>46154</v>
      </c>
      <c r="G95" s="41">
        <f t="shared" si="6"/>
        <v>39648</v>
      </c>
      <c r="H95" s="53">
        <v>2006</v>
      </c>
      <c r="I95" s="56">
        <f t="shared" si="7"/>
        <v>0</v>
      </c>
      <c r="J95" s="57" t="s">
        <v>57</v>
      </c>
      <c r="K95" s="38"/>
    </row>
    <row r="96" spans="1:11" s="19" customFormat="1" ht="25.15" customHeight="1" x14ac:dyDescent="0.2">
      <c r="A96" s="4">
        <v>46087</v>
      </c>
      <c r="B96" s="2" t="s">
        <v>182</v>
      </c>
      <c r="C96" s="40" t="s">
        <v>184</v>
      </c>
      <c r="D96" s="2" t="s">
        <v>35</v>
      </c>
      <c r="E96" s="41">
        <v>212966.39999999999</v>
      </c>
      <c r="F96" s="42">
        <v>46154</v>
      </c>
      <c r="G96" s="41">
        <f t="shared" si="6"/>
        <v>212966.39999999999</v>
      </c>
      <c r="H96" s="53">
        <v>2006</v>
      </c>
      <c r="I96" s="56">
        <f t="shared" si="7"/>
        <v>0</v>
      </c>
      <c r="J96" s="57" t="s">
        <v>57</v>
      </c>
      <c r="K96" s="38"/>
    </row>
    <row r="97" spans="1:11" s="19" customFormat="1" ht="25.15" customHeight="1" x14ac:dyDescent="0.2">
      <c r="A97" s="4">
        <v>46112</v>
      </c>
      <c r="B97" s="2" t="s">
        <v>49</v>
      </c>
      <c r="C97" s="53" t="s">
        <v>219</v>
      </c>
      <c r="D97" s="2" t="s">
        <v>220</v>
      </c>
      <c r="E97" s="41">
        <v>540000</v>
      </c>
      <c r="F97" s="42">
        <v>46161</v>
      </c>
      <c r="G97" s="41">
        <f t="shared" si="6"/>
        <v>540000</v>
      </c>
      <c r="H97" s="53">
        <v>2687</v>
      </c>
      <c r="I97" s="56">
        <f t="shared" si="7"/>
        <v>0</v>
      </c>
      <c r="J97" s="57" t="s">
        <v>57</v>
      </c>
      <c r="K97" s="38"/>
    </row>
    <row r="98" spans="1:11" s="19" customFormat="1" ht="25.15" customHeight="1" x14ac:dyDescent="0.2">
      <c r="A98" s="4">
        <v>46099</v>
      </c>
      <c r="B98" s="2" t="s">
        <v>44</v>
      </c>
      <c r="C98" s="40" t="s">
        <v>185</v>
      </c>
      <c r="D98" s="2" t="s">
        <v>50</v>
      </c>
      <c r="E98" s="41">
        <v>62987.9</v>
      </c>
      <c r="F98" s="42">
        <v>46150</v>
      </c>
      <c r="G98" s="41">
        <f t="shared" si="6"/>
        <v>62987.9</v>
      </c>
      <c r="H98" s="53">
        <v>2022</v>
      </c>
      <c r="I98" s="56">
        <f t="shared" si="7"/>
        <v>0</v>
      </c>
      <c r="J98" s="57" t="s">
        <v>57</v>
      </c>
      <c r="K98" s="59"/>
    </row>
    <row r="99" spans="1:11" s="19" customFormat="1" ht="25.15" customHeight="1" x14ac:dyDescent="0.2">
      <c r="A99" s="4">
        <v>46101</v>
      </c>
      <c r="B99" s="52" t="s">
        <v>44</v>
      </c>
      <c r="C99" s="53" t="s">
        <v>186</v>
      </c>
      <c r="D99" s="2" t="s">
        <v>50</v>
      </c>
      <c r="E99" s="41">
        <v>37792.74</v>
      </c>
      <c r="F99" s="42">
        <v>46150</v>
      </c>
      <c r="G99" s="41">
        <f t="shared" si="6"/>
        <v>37792.74</v>
      </c>
      <c r="H99" s="53">
        <v>2022</v>
      </c>
      <c r="I99" s="56">
        <f t="shared" si="7"/>
        <v>0</v>
      </c>
      <c r="J99" s="57" t="s">
        <v>57</v>
      </c>
      <c r="K99" s="38"/>
    </row>
    <row r="100" spans="1:11" s="19" customFormat="1" ht="25.15" customHeight="1" x14ac:dyDescent="0.2">
      <c r="A100" s="4">
        <v>46140</v>
      </c>
      <c r="B100" s="2" t="s">
        <v>33</v>
      </c>
      <c r="C100" s="40" t="s">
        <v>189</v>
      </c>
      <c r="D100" s="2" t="s">
        <v>190</v>
      </c>
      <c r="E100" s="41">
        <v>45211.700000000004</v>
      </c>
      <c r="F100" s="42">
        <v>46160</v>
      </c>
      <c r="G100" s="41">
        <f t="shared" si="6"/>
        <v>45211.700000000004</v>
      </c>
      <c r="H100" s="53">
        <v>2667</v>
      </c>
      <c r="I100" s="56">
        <f t="shared" si="7"/>
        <v>0</v>
      </c>
      <c r="J100" s="57" t="s">
        <v>57</v>
      </c>
      <c r="K100" s="38"/>
    </row>
    <row r="101" spans="1:11" s="19" customFormat="1" ht="25.15" customHeight="1" x14ac:dyDescent="0.2">
      <c r="A101" s="4">
        <v>46126</v>
      </c>
      <c r="B101" s="2" t="s">
        <v>33</v>
      </c>
      <c r="C101" s="40" t="s">
        <v>187</v>
      </c>
      <c r="D101" s="2" t="s">
        <v>188</v>
      </c>
      <c r="E101" s="41">
        <v>250612</v>
      </c>
      <c r="F101" s="42">
        <v>46156</v>
      </c>
      <c r="G101" s="41">
        <f t="shared" si="6"/>
        <v>250612</v>
      </c>
      <c r="H101" s="53">
        <v>2663</v>
      </c>
      <c r="I101" s="56">
        <f t="shared" si="7"/>
        <v>0</v>
      </c>
      <c r="J101" s="57" t="s">
        <v>57</v>
      </c>
      <c r="K101" s="38"/>
    </row>
    <row r="102" spans="1:11" s="19" customFormat="1" ht="25.15" customHeight="1" x14ac:dyDescent="0.2">
      <c r="A102" s="55">
        <v>46076.5</v>
      </c>
      <c r="B102" s="2" t="s">
        <v>214</v>
      </c>
      <c r="C102" s="40" t="s">
        <v>216</v>
      </c>
      <c r="D102" s="2" t="s">
        <v>215</v>
      </c>
      <c r="E102" s="41">
        <v>6447340</v>
      </c>
      <c r="F102" s="42">
        <v>46163</v>
      </c>
      <c r="G102" s="41">
        <f t="shared" si="6"/>
        <v>6447340</v>
      </c>
      <c r="H102" s="53">
        <v>1975</v>
      </c>
      <c r="I102" s="56">
        <f t="shared" si="7"/>
        <v>0</v>
      </c>
      <c r="J102" s="57" t="s">
        <v>57</v>
      </c>
      <c r="K102" s="38"/>
    </row>
    <row r="103" spans="1:11" s="19" customFormat="1" ht="25.15" customHeight="1" x14ac:dyDescent="0.2">
      <c r="A103" s="4">
        <v>46136</v>
      </c>
      <c r="B103" s="2" t="s">
        <v>191</v>
      </c>
      <c r="C103" s="40" t="s">
        <v>192</v>
      </c>
      <c r="D103" s="2" t="s">
        <v>193</v>
      </c>
      <c r="E103" s="41">
        <v>3080.65</v>
      </c>
      <c r="F103" s="42">
        <v>46157</v>
      </c>
      <c r="G103" s="41">
        <f t="shared" si="6"/>
        <v>3080.65</v>
      </c>
      <c r="H103" s="53">
        <v>2585</v>
      </c>
      <c r="I103" s="56">
        <f t="shared" si="7"/>
        <v>0</v>
      </c>
      <c r="J103" s="57" t="s">
        <v>57</v>
      </c>
      <c r="K103" s="38"/>
    </row>
    <row r="104" spans="1:11" s="19" customFormat="1" ht="25.15" customHeight="1" x14ac:dyDescent="0.2">
      <c r="A104" s="4">
        <v>46121</v>
      </c>
      <c r="B104" s="2" t="s">
        <v>45</v>
      </c>
      <c r="C104" s="40" t="s">
        <v>194</v>
      </c>
      <c r="D104" s="2" t="s">
        <v>46</v>
      </c>
      <c r="E104" s="41">
        <v>18082910</v>
      </c>
      <c r="F104" s="42">
        <v>46162</v>
      </c>
      <c r="G104" s="41">
        <f t="shared" si="6"/>
        <v>18082910</v>
      </c>
      <c r="H104" s="53">
        <v>2496</v>
      </c>
      <c r="I104" s="56">
        <f t="shared" si="7"/>
        <v>0</v>
      </c>
      <c r="J104" s="57" t="s">
        <v>57</v>
      </c>
      <c r="K104" s="38"/>
    </row>
    <row r="105" spans="1:11" s="19" customFormat="1" ht="25.15" customHeight="1" x14ac:dyDescent="0.2">
      <c r="A105" s="4">
        <v>46113</v>
      </c>
      <c r="B105" s="2" t="s">
        <v>195</v>
      </c>
      <c r="C105" s="40" t="s">
        <v>196</v>
      </c>
      <c r="D105" s="2" t="s">
        <v>28</v>
      </c>
      <c r="E105" s="41">
        <v>31860</v>
      </c>
      <c r="F105" s="42">
        <v>46169</v>
      </c>
      <c r="G105" s="41">
        <f t="shared" ref="G105:G106" si="8">E105</f>
        <v>31860</v>
      </c>
      <c r="H105" s="53">
        <v>2654</v>
      </c>
      <c r="I105" s="56">
        <f t="shared" ref="I105:I106" si="9">E105-G105</f>
        <v>0</v>
      </c>
      <c r="J105" s="57" t="s">
        <v>57</v>
      </c>
      <c r="K105" s="38"/>
    </row>
    <row r="106" spans="1:11" s="19" customFormat="1" ht="25.15" customHeight="1" x14ac:dyDescent="0.2">
      <c r="A106" s="4">
        <v>46113</v>
      </c>
      <c r="B106" s="2" t="s">
        <v>195</v>
      </c>
      <c r="C106" s="40" t="s">
        <v>197</v>
      </c>
      <c r="D106" s="2" t="s">
        <v>28</v>
      </c>
      <c r="E106" s="41">
        <v>18880</v>
      </c>
      <c r="F106" s="42">
        <v>46169</v>
      </c>
      <c r="G106" s="41">
        <f t="shared" si="8"/>
        <v>18880</v>
      </c>
      <c r="H106" s="53">
        <v>2654</v>
      </c>
      <c r="I106" s="56">
        <f t="shared" si="9"/>
        <v>0</v>
      </c>
      <c r="J106" s="57" t="s">
        <v>57</v>
      </c>
      <c r="K106" s="38"/>
    </row>
    <row r="107" spans="1:11" s="19" customFormat="1" ht="25.15" customHeight="1" x14ac:dyDescent="0.2">
      <c r="A107" s="4">
        <v>46134</v>
      </c>
      <c r="B107" s="2" t="s">
        <v>198</v>
      </c>
      <c r="C107" s="40" t="s">
        <v>93</v>
      </c>
      <c r="D107" s="2" t="s">
        <v>199</v>
      </c>
      <c r="E107" s="41">
        <v>242771.49</v>
      </c>
      <c r="F107" s="42">
        <v>46160</v>
      </c>
      <c r="G107" s="41">
        <f t="shared" ref="G107:G114" si="10">E107</f>
        <v>242771.49</v>
      </c>
      <c r="H107" s="53">
        <v>2623</v>
      </c>
      <c r="I107" s="56">
        <f t="shared" ref="I107:I113" si="11">E107-G107</f>
        <v>0</v>
      </c>
      <c r="J107" s="57" t="s">
        <v>57</v>
      </c>
      <c r="K107" s="38"/>
    </row>
    <row r="108" spans="1:11" s="19" customFormat="1" ht="25.15" customHeight="1" x14ac:dyDescent="0.2">
      <c r="A108" s="4">
        <v>46119</v>
      </c>
      <c r="B108" s="2" t="s">
        <v>218</v>
      </c>
      <c r="C108" s="40" t="s">
        <v>43</v>
      </c>
      <c r="D108" s="2" t="s">
        <v>217</v>
      </c>
      <c r="E108" s="41">
        <v>1177404</v>
      </c>
      <c r="F108" s="42">
        <v>46155</v>
      </c>
      <c r="G108" s="41">
        <f t="shared" si="10"/>
        <v>1177404</v>
      </c>
      <c r="H108" s="53">
        <v>2403</v>
      </c>
      <c r="I108" s="56">
        <f t="shared" si="11"/>
        <v>0</v>
      </c>
      <c r="J108" s="57" t="s">
        <v>57</v>
      </c>
      <c r="K108" s="38"/>
    </row>
    <row r="109" spans="1:11" s="19" customFormat="1" ht="25.15" customHeight="1" x14ac:dyDescent="0.2">
      <c r="A109" s="4">
        <v>46136</v>
      </c>
      <c r="B109" s="2" t="s">
        <v>200</v>
      </c>
      <c r="C109" s="40" t="s">
        <v>201</v>
      </c>
      <c r="D109" s="2" t="s">
        <v>202</v>
      </c>
      <c r="E109" s="41">
        <v>108500</v>
      </c>
      <c r="F109" s="42">
        <v>46168</v>
      </c>
      <c r="G109" s="41">
        <f t="shared" si="10"/>
        <v>108500</v>
      </c>
      <c r="H109" s="53">
        <v>2608</v>
      </c>
      <c r="I109" s="56">
        <f t="shared" si="11"/>
        <v>0</v>
      </c>
      <c r="J109" s="57" t="s">
        <v>57</v>
      </c>
      <c r="K109" s="38"/>
    </row>
    <row r="110" spans="1:11" s="19" customFormat="1" ht="25.15" customHeight="1" x14ac:dyDescent="0.2">
      <c r="A110" s="4">
        <v>46062</v>
      </c>
      <c r="B110" s="2" t="s">
        <v>203</v>
      </c>
      <c r="C110" s="40" t="s">
        <v>204</v>
      </c>
      <c r="D110" s="2" t="s">
        <v>205</v>
      </c>
      <c r="E110" s="41">
        <v>23750</v>
      </c>
      <c r="F110" s="42">
        <v>46155</v>
      </c>
      <c r="G110" s="41">
        <f t="shared" si="10"/>
        <v>23750</v>
      </c>
      <c r="H110" s="53">
        <v>2494</v>
      </c>
      <c r="I110" s="56">
        <f t="shared" si="11"/>
        <v>0</v>
      </c>
      <c r="J110" s="57" t="s">
        <v>57</v>
      </c>
      <c r="K110" s="38"/>
    </row>
    <row r="111" spans="1:11" s="19" customFormat="1" ht="25.15" customHeight="1" x14ac:dyDescent="0.2">
      <c r="A111" s="4">
        <v>46063</v>
      </c>
      <c r="B111" s="2" t="s">
        <v>203</v>
      </c>
      <c r="C111" s="40" t="s">
        <v>206</v>
      </c>
      <c r="D111" s="2" t="s">
        <v>207</v>
      </c>
      <c r="E111" s="41">
        <v>23750</v>
      </c>
      <c r="F111" s="42">
        <v>46155</v>
      </c>
      <c r="G111" s="41">
        <f t="shared" si="10"/>
        <v>23750</v>
      </c>
      <c r="H111" s="53">
        <v>2494</v>
      </c>
      <c r="I111" s="56">
        <f t="shared" si="11"/>
        <v>0</v>
      </c>
      <c r="J111" s="57" t="s">
        <v>57</v>
      </c>
      <c r="K111" s="38"/>
    </row>
    <row r="112" spans="1:11" s="19" customFormat="1" ht="25.15" customHeight="1" x14ac:dyDescent="0.2">
      <c r="A112" s="4">
        <v>46126</v>
      </c>
      <c r="B112" s="2" t="s">
        <v>208</v>
      </c>
      <c r="C112" s="40" t="s">
        <v>209</v>
      </c>
      <c r="D112" s="2" t="s">
        <v>210</v>
      </c>
      <c r="E112" s="41">
        <v>867300</v>
      </c>
      <c r="F112" s="42">
        <v>46164</v>
      </c>
      <c r="G112" s="41">
        <f t="shared" si="10"/>
        <v>867300</v>
      </c>
      <c r="H112" s="53">
        <v>2432</v>
      </c>
      <c r="I112" s="56">
        <f t="shared" si="11"/>
        <v>0</v>
      </c>
      <c r="J112" s="57" t="s">
        <v>57</v>
      </c>
      <c r="K112" s="38"/>
    </row>
    <row r="113" spans="1:11" s="19" customFormat="1" ht="25.15" customHeight="1" x14ac:dyDescent="0.2">
      <c r="A113" s="4">
        <v>46120</v>
      </c>
      <c r="B113" s="2" t="s">
        <v>211</v>
      </c>
      <c r="C113" s="40" t="s">
        <v>212</v>
      </c>
      <c r="D113" s="2" t="s">
        <v>213</v>
      </c>
      <c r="E113" s="41">
        <v>160474.1</v>
      </c>
      <c r="F113" s="42">
        <v>46155</v>
      </c>
      <c r="G113" s="41">
        <f t="shared" si="10"/>
        <v>160474.1</v>
      </c>
      <c r="H113" s="53">
        <v>2224</v>
      </c>
      <c r="I113" s="56">
        <f t="shared" si="11"/>
        <v>0</v>
      </c>
      <c r="J113" s="57" t="s">
        <v>57</v>
      </c>
      <c r="K113" s="38"/>
    </row>
    <row r="114" spans="1:11" s="15" customFormat="1" ht="25.15" customHeight="1" x14ac:dyDescent="0.2">
      <c r="A114" s="4">
        <v>46122</v>
      </c>
      <c r="B114" s="2" t="s">
        <v>53</v>
      </c>
      <c r="C114" s="40" t="s">
        <v>54</v>
      </c>
      <c r="D114" s="2" t="s">
        <v>230</v>
      </c>
      <c r="E114" s="41">
        <v>103828.61</v>
      </c>
      <c r="F114" s="42">
        <v>46171</v>
      </c>
      <c r="G114" s="41">
        <f t="shared" si="10"/>
        <v>103828.61</v>
      </c>
      <c r="H114" s="53">
        <v>2818</v>
      </c>
      <c r="I114" s="56"/>
      <c r="J114" s="57" t="s">
        <v>57</v>
      </c>
      <c r="K114"/>
    </row>
    <row r="115" spans="1:11" s="51" customFormat="1" ht="30" customHeight="1" x14ac:dyDescent="0.2">
      <c r="A115" s="45"/>
      <c r="B115" s="46"/>
      <c r="C115" s="47"/>
      <c r="D115" s="7" t="s">
        <v>10</v>
      </c>
      <c r="E115" s="30">
        <f>SUM(E9:E114)</f>
        <v>63672419.589999996</v>
      </c>
      <c r="F115" s="48"/>
      <c r="G115" s="22">
        <f>SUBTOTAL(9,G9:G114)</f>
        <v>63672419.589999996</v>
      </c>
      <c r="H115" s="49"/>
      <c r="I115" s="22">
        <f>SUM(I9:I114)</f>
        <v>0</v>
      </c>
      <c r="J115" s="50"/>
    </row>
    <row r="116" spans="1:11" s="15" customFormat="1" ht="23.25" customHeight="1" x14ac:dyDescent="0.2">
      <c r="A116" s="27"/>
      <c r="C116" s="16"/>
      <c r="E116" s="18"/>
      <c r="F116" s="20"/>
      <c r="H116" s="6"/>
      <c r="I116"/>
      <c r="J116"/>
      <c r="K116"/>
    </row>
    <row r="117" spans="1:11" s="15" customFormat="1" ht="23.25" customHeight="1" x14ac:dyDescent="0.2">
      <c r="A117" s="27"/>
      <c r="C117" s="16"/>
      <c r="E117" s="18"/>
      <c r="F117" s="20"/>
      <c r="H117" s="6"/>
      <c r="I117"/>
      <c r="J117"/>
      <c r="K117"/>
    </row>
    <row r="118" spans="1:11" s="15" customFormat="1" ht="23.25" customHeight="1" x14ac:dyDescent="0.2">
      <c r="A118" s="27"/>
      <c r="C118" s="16"/>
      <c r="E118" s="18"/>
      <c r="F118" s="20"/>
      <c r="H118" s="6"/>
      <c r="I118"/>
      <c r="J118"/>
      <c r="K118"/>
    </row>
    <row r="119" spans="1:11" s="15" customFormat="1" ht="23.25" customHeight="1" x14ac:dyDescent="0.2">
      <c r="A119" s="27"/>
      <c r="C119" s="16"/>
      <c r="E119" s="18"/>
      <c r="F119" s="20"/>
      <c r="H119" s="6"/>
      <c r="I119"/>
      <c r="J119"/>
      <c r="K119"/>
    </row>
    <row r="120" spans="1:11" ht="23.45" customHeight="1" x14ac:dyDescent="0.2">
      <c r="A120" s="27"/>
      <c r="B120" s="15"/>
      <c r="C120" s="16"/>
      <c r="D120" s="15"/>
      <c r="F120" s="24"/>
      <c r="H120" s="6" t="s">
        <v>21</v>
      </c>
      <c r="K120" s="13"/>
    </row>
    <row r="121" spans="1:11" ht="10.15" customHeight="1" x14ac:dyDescent="0.2">
      <c r="A121" s="28"/>
      <c r="B121" s="15"/>
      <c r="C121" s="9"/>
      <c r="D121" s="15"/>
      <c r="F121" s="24"/>
    </row>
    <row r="122" spans="1:11" ht="23.45" customHeight="1" x14ac:dyDescent="0.2">
      <c r="A122" s="73" t="s">
        <v>6</v>
      </c>
      <c r="B122" s="73"/>
      <c r="D122" s="75" t="s">
        <v>13</v>
      </c>
      <c r="E122" s="75"/>
      <c r="F122" s="24"/>
      <c r="H122" s="76" t="s">
        <v>7</v>
      </c>
      <c r="I122" s="76"/>
      <c r="J122" s="76"/>
    </row>
    <row r="123" spans="1:11" ht="23.45" customHeight="1" x14ac:dyDescent="0.2">
      <c r="B123" s="17"/>
      <c r="E123" s="16"/>
      <c r="F123" s="24"/>
      <c r="I123" s="13"/>
    </row>
    <row r="124" spans="1:11" ht="13.9" customHeight="1" x14ac:dyDescent="0.2">
      <c r="B124" s="5"/>
      <c r="D124" s="12"/>
      <c r="E124" s="9"/>
      <c r="F124" s="24"/>
      <c r="I124" s="11"/>
      <c r="K124" s="33"/>
    </row>
    <row r="125" spans="1:11" ht="13.15" customHeight="1" x14ac:dyDescent="0.2">
      <c r="B125" s="5"/>
      <c r="D125" s="12"/>
      <c r="E125" s="9"/>
      <c r="F125" s="24"/>
      <c r="I125" s="11"/>
      <c r="K125" s="32"/>
    </row>
    <row r="126" spans="1:11" ht="14.25" x14ac:dyDescent="0.2">
      <c r="A126" s="77" t="s">
        <v>22</v>
      </c>
      <c r="B126" s="77"/>
      <c r="D126" s="77" t="s">
        <v>14</v>
      </c>
      <c r="E126" s="64"/>
      <c r="F126" s="25"/>
      <c r="H126" s="78" t="s">
        <v>8</v>
      </c>
      <c r="I126" s="78"/>
      <c r="J126" s="78"/>
    </row>
    <row r="127" spans="1:11" ht="15.6" customHeight="1" x14ac:dyDescent="0.2">
      <c r="A127" s="72" t="s">
        <v>23</v>
      </c>
      <c r="B127" s="72"/>
      <c r="D127" s="72" t="s">
        <v>15</v>
      </c>
      <c r="E127" s="73"/>
      <c r="F127" s="24"/>
      <c r="G127" s="9"/>
      <c r="H127" s="74" t="s">
        <v>9</v>
      </c>
      <c r="I127" s="74"/>
      <c r="J127" s="74"/>
    </row>
    <row r="128" spans="1:11" ht="15" x14ac:dyDescent="0.2">
      <c r="A128" s="29"/>
      <c r="B128" s="1"/>
      <c r="C128" s="5"/>
      <c r="D128" s="12"/>
      <c r="F128" s="24"/>
      <c r="G128" s="31"/>
      <c r="I128" s="11"/>
    </row>
    <row r="129" spans="1:5" ht="15" x14ac:dyDescent="0.2">
      <c r="A129" s="24"/>
      <c r="B129" s="1"/>
      <c r="C129" s="5"/>
      <c r="D129" s="8"/>
      <c r="E129" s="13"/>
    </row>
  </sheetData>
  <sortState xmlns:xlrd2="http://schemas.microsoft.com/office/spreadsheetml/2017/richdata2" ref="A9:J114">
    <sortCondition ref="B8:B114"/>
  </sortState>
  <mergeCells count="14">
    <mergeCell ref="A127:B127"/>
    <mergeCell ref="D127:E127"/>
    <mergeCell ref="H127:J127"/>
    <mergeCell ref="A122:B122"/>
    <mergeCell ref="D122:E122"/>
    <mergeCell ref="H122:J122"/>
    <mergeCell ref="A126:B126"/>
    <mergeCell ref="D126:E126"/>
    <mergeCell ref="H126:J126"/>
    <mergeCell ref="A2:J2"/>
    <mergeCell ref="A3:J3"/>
    <mergeCell ref="A4:J4"/>
    <mergeCell ref="A5:J5"/>
    <mergeCell ref="A6:J6"/>
  </mergeCells>
  <phoneticPr fontId="4" type="noConversion"/>
  <pageMargins left="0.2" right="0.2" top="0.5" bottom="0.5" header="0" footer="0"/>
  <pageSetup scale="63" fitToHeight="0" orientation="landscape" verticalDpi="0" r:id="rId1"/>
  <headerFooter>
    <oddFooter>&amp;R&amp;8Pág.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Cta</vt:lpstr>
      <vt:lpstr>'Estado 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Glenys Dahiana Vargas Nuñez</cp:lastModifiedBy>
  <cp:lastPrinted>2026-06-02T18:28:12Z</cp:lastPrinted>
  <dcterms:created xsi:type="dcterms:W3CDTF">2025-05-12T17:49:37Z</dcterms:created>
  <dcterms:modified xsi:type="dcterms:W3CDTF">2026-06-10T10:51:36Z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01922D261885AC6554869B89C2813A25DB5812C27D328F326765E3548A2949965F911CEF8A5FBA5162E133541A8AEDBEAA1758CB4434AC41E346D334C3423C38D763F9895965A0A2DC39BA5291F5AC85ACA2C94A505C1A9D425B15037944D3CC416D8AC102DF79E49947D66E4A93D7D71C2BBF8269E4F4C11B6C27ABE2D4948</vt:lpwstr>
  </property>
  <property fmtid="{D5CDD505-2E9C-101B-9397-08002B2CF9AE}" pid="3" name="Business Objects Context Information1">
    <vt:lpwstr>9C300199EA633D90670A41D57E948C5F8F6855AF24BCA09742A66917174A6A1FD68D1D617A04DC817BDB7D8CFD3715E9D68184EE07FC25BF0C6508CC2B7ECB0E126F1F289907DEB1D6EF9B5A6D83A48C24D2456B2EEFB2C723614BCA53F4CD699A2E25EC21883057914D221A8AB0E47E3CAC2FB15868A09C3EA6BE459D5A24B</vt:lpwstr>
  </property>
  <property fmtid="{D5CDD505-2E9C-101B-9397-08002B2CF9AE}" pid="4" name="Business Objects Context Information2">
    <vt:lpwstr>0E3DC5422A99B13E10AF6B12B59D3EB90955C3B4B7FF88E179ECFEF01843BBFB33789B9B143714029DC1EADF323E2717EA5E3A07E386266080B06006C70508CB23E7DEBD8243B46E42B1382A7BEA518AAC9B553CC4384364A6456B893FDD6589EAB0F6446026B0E5F9C62BF191C89BCFD51BA36F58F337A65A480A725E81BD2</vt:lpwstr>
  </property>
  <property fmtid="{D5CDD505-2E9C-101B-9397-08002B2CF9AE}" pid="5" name="Business Objects Context Information3">
    <vt:lpwstr>46E129F3FF71390DBA2BEC43C5F66A4D911DACDD040521DE66B6170B6DCA7767514A45011C28927382F5BB71E88DABAB12EE4049AFBA57B63952F606E5BF5CCD326E41B88041A95A549521A5E7F822F46F4ED63907EEC0441D3AEA1FE111CEC25D5A4345873133E8B6A0A7C2F9B66BAD88F943D5C7E65646D8E13157730DFA4</vt:lpwstr>
  </property>
  <property fmtid="{D5CDD505-2E9C-101B-9397-08002B2CF9AE}" pid="6" name="Business Objects Context Information4">
    <vt:lpwstr>AD0D4F7BC35DEF50AEFC213E7F6326D8F8CCA64DA7E58319F0355F9E00326BDB6E7FBFC03B58B8AEFFCB61C37E9BC33133261C810E0D2DBBF97DB6EAD328E5E90924C960ACA5072D88073FC4968D8AC1ABA54A84189AD275D5EEC07A95A74AAB3BC512631D42A18507CFF86F7B7D9CF549451BBDD4413AC73E54F0DD72F5CAA</vt:lpwstr>
  </property>
  <property fmtid="{D5CDD505-2E9C-101B-9397-08002B2CF9AE}" pid="7" name="Business Objects Context Information5">
    <vt:lpwstr>54448DF0574F7F09660FA30C6D8BEC4E8F19E63A062D14A78D3E8C378A740EC44BE5F4E64BA65E254A9BB62C15F8BDEDDB26D0B7F495A5EFF9C46517C5A509205FEF28AC1F153DB9BD0B41FF3FF81EC750E7B50A974A9A287B4D818948FF974656539337E6D484D93262767E7BC8FC7A5381775AA429BF8D2845AB6757D5E9D</vt:lpwstr>
  </property>
  <property fmtid="{D5CDD505-2E9C-101B-9397-08002B2CF9AE}" pid="8" name="Business Objects Context Information6">
    <vt:lpwstr>08F43435830FA3479D5F10F4F01DC7D25516E64E59173F920276F0ADA31637B325A46FF160F7A03158C931B6D35B5F09995D0217194F17A8ADB9ED3254892F91E9348DCBB05E11A0D1B3DFC3189F9DF942C82D71240441E5438D4EFFA763A6B8515EA22604F0A197B3D4ACDB59510A735259BAECE2136A71599CE0CDD4DFDEB</vt:lpwstr>
  </property>
  <property fmtid="{D5CDD505-2E9C-101B-9397-08002B2CF9AE}" pid="9" name="Business Objects Context Information7">
    <vt:lpwstr>EA2C85844F16E1AF76D4A8312B55F7C42B2CAD73370044FC5D33D2EA8FCA043A12AE9B3E07599E150E7AB579EFEA27ECAC7423922A3BB134C7B4453DE549131677B90148B38DF010BC2193C030CDB3D710F0F45A16C7015558987D7AC52A3BCB2E84409355F6365706C5E33FA230F548DD50756A6D1E23F42D9A53EAD374DA9</vt:lpwstr>
  </property>
  <property fmtid="{D5CDD505-2E9C-101B-9397-08002B2CF9AE}" pid="10" name="Business Objects Context Information8">
    <vt:lpwstr>2D46366D7E0B196456E5BCC35CBCF92A50C558BF99CD19DB6C32B298155C240B8F6403E3C6915A4B502B7EF0D0DB4F3020E5B7162E</vt:lpwstr>
  </property>
</Properties>
</file>