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_cuevas_mem_gob_do/Documents/Escritorio/CxP/Estado Cuentas/"/>
    </mc:Choice>
  </mc:AlternateContent>
  <xr:revisionPtr revIDLastSave="652" documentId="8_{EEC8DAD5-3BC7-41A6-9B2C-16105E2555E6}" xr6:coauthVersionLast="47" xr6:coauthVersionMax="47" xr10:uidLastSave="{765D0B4E-7B06-48E7-8330-010C4FE8EDF3}"/>
  <bookViews>
    <workbookView minimized="1" xWindow="1335" yWindow="2355" windowWidth="21600" windowHeight="11385" tabRatio="500" xr2:uid="{142CD79E-3465-4A94-BE0F-4CDBECF4B425}"/>
  </bookViews>
  <sheets>
    <sheet name="Estado Cta" sheetId="2" r:id="rId1"/>
  </sheets>
  <definedNames>
    <definedName name="_xlnm._FilterDatabase" localSheetId="0" hidden="1">'Estado Cta'!$A$8:$J$161</definedName>
    <definedName name="_xlnm.Print_Titles" localSheetId="0">'Estado Cta'!$2:$8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2" l="1"/>
  <c r="G49" i="2"/>
  <c r="G156" i="2"/>
  <c r="G99" i="2"/>
  <c r="E161" i="2"/>
  <c r="G160" i="2"/>
  <c r="G159" i="2"/>
  <c r="G158" i="2"/>
  <c r="G157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I156" i="2" l="1"/>
  <c r="I99" i="2"/>
  <c r="G161" i="2"/>
  <c r="I160" i="2"/>
  <c r="I159" i="2"/>
  <c r="I158" i="2"/>
  <c r="I157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161" i="2" l="1"/>
</calcChain>
</file>

<file path=xl/sharedStrings.xml><?xml version="1.0" encoding="utf-8"?>
<sst xmlns="http://schemas.openxmlformats.org/spreadsheetml/2006/main" count="634" uniqueCount="325">
  <si>
    <t>CONCEPTO</t>
  </si>
  <si>
    <t>FECHA FACTURA</t>
  </si>
  <si>
    <t>NOMBRE DEL PROVEEDOR</t>
  </si>
  <si>
    <t>MONTO FACTURADO</t>
  </si>
  <si>
    <t>DIRECCIÓN FINANCIERA</t>
  </si>
  <si>
    <t>VALORES EN RD$</t>
  </si>
  <si>
    <t>REALIZADO POR:</t>
  </si>
  <si>
    <t>APROBADO POR:</t>
  </si>
  <si>
    <t>GLORIA M. CONTRERAS</t>
  </si>
  <si>
    <t>DIRECTORA FINANCIERA</t>
  </si>
  <si>
    <t>TOTAL RD$</t>
  </si>
  <si>
    <t>MINISTERIO DE ENERGÍA Y MINAS</t>
  </si>
  <si>
    <t>COMPROBANTE NUMERO</t>
  </si>
  <si>
    <t>REVISADO POR:</t>
  </si>
  <si>
    <t>JUANA R. LORENZO</t>
  </si>
  <si>
    <t>ENCARGADA DE TESORERÍA</t>
  </si>
  <si>
    <t>RELACIÓN DE PAGOS DE CUENTAS A PROVEEDORES</t>
  </si>
  <si>
    <t xml:space="preserve">FECHA DE PAGO </t>
  </si>
  <si>
    <t>DOC. DE PAGO LIBRAMIENTO</t>
  </si>
  <si>
    <t>MONTO PENDIENTE</t>
  </si>
  <si>
    <t>ESTATUS</t>
  </si>
  <si>
    <t xml:space="preserve"> </t>
  </si>
  <si>
    <t>JUAN ABRAHAM CUEVAS</t>
  </si>
  <si>
    <t>ENC. DE CUENTAS POR PAGAR</t>
  </si>
  <si>
    <t>AGUA PLANETA AZUL, SA</t>
  </si>
  <si>
    <t>ADQUISICIÓN DE BOTELLONES Y BOTELLAS DE AGUA</t>
  </si>
  <si>
    <t>JUAN BAUTISTA FIDEL TAVAREZ TAMARIZ</t>
  </si>
  <si>
    <t>SERVICIOS NOTARIALES, LEGALIZACIÓN Y JURÍDICOS</t>
  </si>
  <si>
    <t>E450000000001</t>
  </si>
  <si>
    <t>MIGUEL ANDRÉS REYES REYNOSO</t>
  </si>
  <si>
    <t>REFERENCIA LABORATORIO CLÍNICO S A</t>
  </si>
  <si>
    <t>SERVICIOS ELÉCTRICOS PROFESIONALES SERPRONAL</t>
  </si>
  <si>
    <t>SERVICIO DE MONTAJE Y DESMONTAJE DE EVENTOS</t>
  </si>
  <si>
    <t>ALS DOMINICAN REPUBLIC SAS</t>
  </si>
  <si>
    <t>SEGUROS UNIVERSAL S A</t>
  </si>
  <si>
    <t>WINDTELECOM S A</t>
  </si>
  <si>
    <t>MONTO PAGADO</t>
  </si>
  <si>
    <t>AYUNTAMIENTO DEL DISTRITO NACIONAL</t>
  </si>
  <si>
    <t>SERVICIOS DE RECOGIDA DE MATERIALES SOLIDOS</t>
  </si>
  <si>
    <t>E450000000102</t>
  </si>
  <si>
    <t>FREDDY BOLIVAR DE JESUS ALMONTE BRITO</t>
  </si>
  <si>
    <t>B1500000038</t>
  </si>
  <si>
    <t>GRUPO BARCHI, SRL</t>
  </si>
  <si>
    <t>ADQUISICIÓN DE ALIMENTOS PARA COTUÍ</t>
  </si>
  <si>
    <t>JF D 24 SERVIC DOMINICANA SRL</t>
  </si>
  <si>
    <t>E450000000009</t>
  </si>
  <si>
    <t>B1500000192</t>
  </si>
  <si>
    <t>MONCALI SOLUCIONES</t>
  </si>
  <si>
    <t>OBELCA SRL</t>
  </si>
  <si>
    <t>E450000000019</t>
  </si>
  <si>
    <t>PRIMEMOTIVE GROUP, SRL</t>
  </si>
  <si>
    <t>E450000000003</t>
  </si>
  <si>
    <t>TARQUINO ROSARIO ESPINO</t>
  </si>
  <si>
    <t>Al 30 DE JUNIO DEL 2026</t>
  </si>
  <si>
    <t>1955 GENERAL BUSINESS BIENES Y SERVICIOS SRL</t>
  </si>
  <si>
    <t>B1500000140</t>
  </si>
  <si>
    <t>ADQUISICIÓN DE EXTRACTORES P/R COCINA DEL MEM</t>
  </si>
  <si>
    <t>E450000023720</t>
  </si>
  <si>
    <t>E450000023734</t>
  </si>
  <si>
    <t>E450000024322</t>
  </si>
  <si>
    <t>E450000024324</t>
  </si>
  <si>
    <t>E450000024325</t>
  </si>
  <si>
    <t>E450000024595</t>
  </si>
  <si>
    <t>E450000024598</t>
  </si>
  <si>
    <t>E450000024603</t>
  </si>
  <si>
    <t>E450000024601</t>
  </si>
  <si>
    <t>E450000025234</t>
  </si>
  <si>
    <t>ALL OFFICE SOLUTIONS TS SRL</t>
  </si>
  <si>
    <t>B1500003182</t>
  </si>
  <si>
    <t>SERVICIO DE ALQUILER IMPRESORA 02/2026</t>
  </si>
  <si>
    <t>B1500003183</t>
  </si>
  <si>
    <t>SERVICIO DE ALQUILER IMPRESORA 03/2026</t>
  </si>
  <si>
    <t>B1500003184</t>
  </si>
  <si>
    <t>SERVICIO DE ALQUILER IMPRESORA 04/2026</t>
  </si>
  <si>
    <t>B1500000086</t>
  </si>
  <si>
    <t>SERVICIOS DE ANALIS DE MUESTRA DE 3 MIL BAUXITAS</t>
  </si>
  <si>
    <t>B1500000085</t>
  </si>
  <si>
    <t>B1500000087</t>
  </si>
  <si>
    <t>B1500000088</t>
  </si>
  <si>
    <t>B1500073944</t>
  </si>
  <si>
    <t>B1500073970</t>
  </si>
  <si>
    <t>E450000000043</t>
  </si>
  <si>
    <t>BLINDS COMPANY SRL</t>
  </si>
  <si>
    <t>B1500000229</t>
  </si>
  <si>
    <t>ADQUISICIÓN E INSTALACIÓN DE CORTINAS TIPO ZEBRA</t>
  </si>
  <si>
    <t>E450000000002</t>
  </si>
  <si>
    <t>E450000000004</t>
  </si>
  <si>
    <t>COMEDOR GUARDIA PRESIDENCIAL</t>
  </si>
  <si>
    <t>B1500001087</t>
  </si>
  <si>
    <t>SERVICIO DE ALMUERZO PARA EMPLEADOS DEL MEM</t>
  </si>
  <si>
    <t>COMPU-OFFICE DOMINICANA, SRL</t>
  </si>
  <si>
    <t>E450000001351</t>
  </si>
  <si>
    <t>SERVICIO DE MANTENIMIENTO PLOTTER HP</t>
  </si>
  <si>
    <t>CONSULTORÍA INTERDISCIPLINARIA EN DESARROLLO SRL</t>
  </si>
  <si>
    <t>B1500000201</t>
  </si>
  <si>
    <t>SERVICIOS DE MONITOREO DE COMUNICACIÓN DIGITALES</t>
  </si>
  <si>
    <t>CORPORACIÓN DEL ACUEDUCTO Y ALCANTARILLADO DE SANTO DOMINGO</t>
  </si>
  <si>
    <t>SERVICIO DE AGUA POTABLE, MAYO  2026.</t>
  </si>
  <si>
    <t>E450000030467</t>
  </si>
  <si>
    <t>E450000030468</t>
  </si>
  <si>
    <t>E450000029248</t>
  </si>
  <si>
    <t>E450000030765</t>
  </si>
  <si>
    <t>E450000029911</t>
  </si>
  <si>
    <t>E450000029267</t>
  </si>
  <si>
    <t>E450000030764</t>
  </si>
  <si>
    <t>DAF TRADING SRL</t>
  </si>
  <si>
    <t>B1500001859</t>
  </si>
  <si>
    <t>ADQUISICIÓN DE ALFOMBRA TIPO BANDEJA.</t>
  </si>
  <si>
    <t>DIVERSIDAD DE ARTÍCULOS DIVERSIDART, SRL.</t>
  </si>
  <si>
    <t>B1500000482</t>
  </si>
  <si>
    <t>ADQUISICIÓN DE NEVERAS EJECUTIVAS</t>
  </si>
  <si>
    <t>DRL &amp; ASOCIADOS SRL</t>
  </si>
  <si>
    <t>B1500000112</t>
  </si>
  <si>
    <t>SERVICIOS DE CALIBRACIÓN DE CÁMARAS FOTOGRA</t>
  </si>
  <si>
    <t>DUMA GROUP, SRL.</t>
  </si>
  <si>
    <t>E450000000036</t>
  </si>
  <si>
    <t>SERVICIO DE MONTAJE DE EVENTO PARA EL MEM</t>
  </si>
  <si>
    <t>EXIMEDIA SRL</t>
  </si>
  <si>
    <t>B1500000316</t>
  </si>
  <si>
    <t>SERVICIOS DE CONTRATACIÓN JORNADA DE BIENESTAR</t>
  </si>
  <si>
    <t>EXPERT CLEANER SQE</t>
  </si>
  <si>
    <t>B1500000440</t>
  </si>
  <si>
    <t>SERVICIO DE LAVADO Y LIMPIEZA DE VENTANA</t>
  </si>
  <si>
    <t>E450000000005</t>
  </si>
  <si>
    <t>E450000000007</t>
  </si>
  <si>
    <t>E450000000013</t>
  </si>
  <si>
    <t>FUDIMAT, SRL</t>
  </si>
  <si>
    <t>E450000000022</t>
  </si>
  <si>
    <t>ADQUISICIÓN DE MATERIALES DE LIMPIEZA</t>
  </si>
  <si>
    <t>FUNDACIÓN EDUCATIVA DEL CARIBE</t>
  </si>
  <si>
    <t>E450000000246</t>
  </si>
  <si>
    <t>MAESTRÍA EN CIBERSEGURIDAD, A FAVOR DIOHANI CALVO</t>
  </si>
  <si>
    <t>HV MEDISOLUTIONS SRL</t>
  </si>
  <si>
    <t>B1500001239</t>
  </si>
  <si>
    <t>SERVICIO DE ALIMENTACIÓN CENA Y ALMUERZO</t>
  </si>
  <si>
    <t>IMPRESOS TRES TINTAS SRL</t>
  </si>
  <si>
    <t>E450000000037</t>
  </si>
  <si>
    <t>SERVICIOS DE TARJETA DE PRESENTACIÓN</t>
  </si>
  <si>
    <t>INDUSMETAL LISTER SRL</t>
  </si>
  <si>
    <t>ADQUISICIÓN PLACAS ACERO INOXIDABLE</t>
  </si>
  <si>
    <t>INSUCO REPUBLICA DOMINICANA, SRL</t>
  </si>
  <si>
    <t>B1500000031</t>
  </si>
  <si>
    <t>SERVICIO DE LÍNEA BASE SOCIAL Y PLAN BASE DE DATOS</t>
  </si>
  <si>
    <t>B1500000032</t>
  </si>
  <si>
    <t>SERVICIOS DE LÍNEA BASE SOCIAL Y PLAN BASE DE DATOS</t>
  </si>
  <si>
    <t>INVERSIONES IPARRA DEL CARIBE, SRL</t>
  </si>
  <si>
    <t>E450000000114</t>
  </si>
  <si>
    <t>ADQUISICIÓN DE EQUIPOS Y ACCESORIOS DE TECNOLOGÍA</t>
  </si>
  <si>
    <t>JARDIN ILUSIONES SRL</t>
  </si>
  <si>
    <t>B1500004407</t>
  </si>
  <si>
    <t>SERVICIO DE OFRENDA TRICOLOR</t>
  </si>
  <si>
    <t>B1500004522</t>
  </si>
  <si>
    <t>SERVICIOS DE ARREGLOS FLORALES</t>
  </si>
  <si>
    <t>B1500004521</t>
  </si>
  <si>
    <t>B1500004509</t>
  </si>
  <si>
    <t>B1500004525</t>
  </si>
  <si>
    <t>B1500004523</t>
  </si>
  <si>
    <t>B1500004524</t>
  </si>
  <si>
    <t>B1500004551</t>
  </si>
  <si>
    <t>SERVICIO DE ARREGLO DE ORQUÍDEAS</t>
  </si>
  <si>
    <t>B1500004583</t>
  </si>
  <si>
    <t>SERVICIO DE ARREGLOS FLORALES FÚNEBRES</t>
  </si>
  <si>
    <t>SERVICIOS DE CORONA FUNEBRE</t>
  </si>
  <si>
    <t>B1500004591</t>
  </si>
  <si>
    <t>B1500004601</t>
  </si>
  <si>
    <t>B1500000973</t>
  </si>
  <si>
    <t>SERVICIO DE FUMIGACIÓN 2/3</t>
  </si>
  <si>
    <t>B1500000039</t>
  </si>
  <si>
    <t>B1500000040</t>
  </si>
  <si>
    <t>B1500000041</t>
  </si>
  <si>
    <t>KHALICCO INVESTMENTS SRL</t>
  </si>
  <si>
    <t>B1500001683</t>
  </si>
  <si>
    <t>ADQUISICIÓN DE CAJAS PLÁSTICAS Y PÓDIUM</t>
  </si>
  <si>
    <t>MARIA DEL CARMEN VECENTE BARRETO</t>
  </si>
  <si>
    <t xml:space="preserve">SERVICIOS DE ALQUILER LOCAL </t>
  </si>
  <si>
    <t>B1500000193</t>
  </si>
  <si>
    <t>B1500000520</t>
  </si>
  <si>
    <t>MONTS PRODUCTS SRL</t>
  </si>
  <si>
    <t>B1500000256</t>
  </si>
  <si>
    <t>ADQUISICIÓN DE EQUIPOS DE TRABAJO</t>
  </si>
  <si>
    <t>ADQUISICIÓN DE AIRES INVERTER DE 5 TONELADAS</t>
  </si>
  <si>
    <t>OFFITEK, SRL</t>
  </si>
  <si>
    <t>E450000000493</t>
  </si>
  <si>
    <t>ADQUISICIÓN DE CAMARA CANON</t>
  </si>
  <si>
    <t>OLIORTIZ CONFORT SUPPLY SRL</t>
  </si>
  <si>
    <t>B1500000101</t>
  </si>
  <si>
    <t>B1500000102</t>
  </si>
  <si>
    <t>E450000000011</t>
  </si>
  <si>
    <t>SUMINISTRO E INSTALACIÓN DE ESPEJOS PARA BAÑOS DEL MEM</t>
  </si>
  <si>
    <t>PUNTO MARKET, SRL.</t>
  </si>
  <si>
    <t>E450000000015</t>
  </si>
  <si>
    <t>ADQUISICIÓN DE INSUMOS PARA MANTENIMIENTOS EN EMIDOM Y EL MEM</t>
  </si>
  <si>
    <t>E450000000016</t>
  </si>
  <si>
    <t>ADQUISICIÓN DE YESO Y PINTURA</t>
  </si>
  <si>
    <t>ADQUISICIÓN DE CONECTORES PARA VARILLAS Y PUERTAS</t>
  </si>
  <si>
    <t>E450000001256</t>
  </si>
  <si>
    <t>SERVICIOS DE ANALÍTICAS A PERSONAL DEL MEM</t>
  </si>
  <si>
    <t>SAMUEL CALDERON ORTIZ</t>
  </si>
  <si>
    <t>B1500000004</t>
  </si>
  <si>
    <t>SERVICIOS DE ALQUILER DE EQUIPOS TECNOLÓGICOS</t>
  </si>
  <si>
    <t>SEGUROS RESERVAS, SA</t>
  </si>
  <si>
    <t>E450000012304</t>
  </si>
  <si>
    <t>SERVICIO DE SEGURO DE PERSONA MAYO 2026</t>
  </si>
  <si>
    <t>E450000003298</t>
  </si>
  <si>
    <t>SERVICIO DE SEGURO DE PERSONA 05/2026</t>
  </si>
  <si>
    <t>E450000003337</t>
  </si>
  <si>
    <t>B1500000480</t>
  </si>
  <si>
    <t>ADQUISICIÓN DE MATERIALES QUÍMICOS PARA EL MEM</t>
  </si>
  <si>
    <t>B1500000505</t>
  </si>
  <si>
    <t>ADQUISICIÓN DE CONTADORES DE AGUA P/R CISTERNA</t>
  </si>
  <si>
    <t>SERVICIOS MÚLTIPLES LIGE, SRL</t>
  </si>
  <si>
    <t>B1500000018</t>
  </si>
  <si>
    <t>SERVICIOS DE MANTENIMIENTO DE AIRES DEL MEM</t>
  </si>
  <si>
    <t>SERVICIOS PORTÁTILES DOMINICANOS, SRL</t>
  </si>
  <si>
    <t>E450000000149</t>
  </si>
  <si>
    <t>SERVICIO DE ALQUILER DE BAÑOS PORTÁTILES</t>
  </si>
  <si>
    <t>E450000000148</t>
  </si>
  <si>
    <t>SERVICIOS DE ALQUILER DE BAÑOS PORTÁTILES</t>
  </si>
  <si>
    <t>SOLDIER ELECTRONIC SECURITY S E S SRL</t>
  </si>
  <si>
    <t>B1500001219</t>
  </si>
  <si>
    <t>ADQUISICIÓN DE MATERIALES DE PLOMERÍA</t>
  </si>
  <si>
    <t>SOLUHD, SRL</t>
  </si>
  <si>
    <t>SPORT SHOES S &amp; S EIRL</t>
  </si>
  <si>
    <t>ADQUISICIÓN PELOTAS SOFTBALL PARA TORNEO</t>
  </si>
  <si>
    <t>SUPLIDORA LEOPENA SRL</t>
  </si>
  <si>
    <t>ADQUISICIÓN DE MATERIALES PARA INSTALACIÓN Y DESINSTALACIÓN AIRE ACONDICIONADOS</t>
  </si>
  <si>
    <t>SUPLIGENSA SRL</t>
  </si>
  <si>
    <t>ADQUISICIÓN DE PRODUCTOS DE LIMPIEZA</t>
  </si>
  <si>
    <t>B1500000274</t>
  </si>
  <si>
    <t>UNIVERSIDAD IBEROAMERICANA</t>
  </si>
  <si>
    <t>E450000001152</t>
  </si>
  <si>
    <t>SERVICIO DE DIPLOMADO EN TEORÍA Y PRACTICA DE CONT. PUBLICA</t>
  </si>
  <si>
    <t>VICTOR GARCIA AIRE ACONDICIONADO SRL</t>
  </si>
  <si>
    <t>E450000000530</t>
  </si>
  <si>
    <t>ADQUISICIÓN DE EQUIPO DE CLIMATIZACIÓN</t>
  </si>
  <si>
    <t>E450000000553</t>
  </si>
  <si>
    <t>SERVICIO DE INTERNET Y COMUNICACIÓN</t>
  </si>
  <si>
    <t>E450000005862</t>
  </si>
  <si>
    <t>E450000005985</t>
  </si>
  <si>
    <t>E450000005980</t>
  </si>
  <si>
    <t>SERVICIOS DE INTERNET Y TELÉFONO</t>
  </si>
  <si>
    <t>E450000006039</t>
  </si>
  <si>
    <t>LIGA DE LA FARÁNDULA</t>
  </si>
  <si>
    <t>ALQUILER DE SOLAR PARA SER USADO COMO PARQUEO MEM</t>
  </si>
  <si>
    <t>B1500000177</t>
  </si>
  <si>
    <t>MARENAS SRL</t>
  </si>
  <si>
    <t xml:space="preserve">ADQUISICIÓN DE CAFE PARA CONSUMO DEL MEM </t>
  </si>
  <si>
    <t>COLUMBUS NETWORKS DOMINICANA C POR A</t>
  </si>
  <si>
    <t>SERVICIOS DE INTERNET</t>
  </si>
  <si>
    <t>PAGADO</t>
  </si>
  <si>
    <t>E450000002715</t>
  </si>
  <si>
    <t>EDESUR DOMINICANA S A</t>
  </si>
  <si>
    <t>SERVICIOS DE ENERGÍA ELÉCTRICA</t>
  </si>
  <si>
    <t>E450000119507</t>
  </si>
  <si>
    <t>E450000119508</t>
  </si>
  <si>
    <t>E450000119511</t>
  </si>
  <si>
    <t>E450000119510</t>
  </si>
  <si>
    <t>E450000119514</t>
  </si>
  <si>
    <t>E450000119513</t>
  </si>
  <si>
    <t>E450000119509</t>
  </si>
  <si>
    <t>E450000119512</t>
  </si>
  <si>
    <t>E450000119506</t>
  </si>
  <si>
    <t>B1500004366</t>
  </si>
  <si>
    <t>ALTICE DOMINICANA, S.A.</t>
  </si>
  <si>
    <t>E450000025174</t>
  </si>
  <si>
    <t>SEGURO NACIONAL DE SALUD</t>
  </si>
  <si>
    <t>E450000006082</t>
  </si>
  <si>
    <t>SERVICIO DE SEGURO DE PERSONAS JUNIO 2026</t>
  </si>
  <si>
    <t>SERVICIO DE SEGURO DE PERSONA JUNIO 2026</t>
  </si>
  <si>
    <t>E450000012711</t>
  </si>
  <si>
    <t>E450000009848</t>
  </si>
  <si>
    <t xml:space="preserve"> INCLUSIÓN DE SEGURO PARA LA FLOTILLA VEHICULAR DEL MEM</t>
  </si>
  <si>
    <t>B1500001241</t>
  </si>
  <si>
    <t>SERVICIO DE AGUA POTABLE, JUNIO EMIDOM  2026.</t>
  </si>
  <si>
    <t>E450000031083</t>
  </si>
  <si>
    <t>E450000025238</t>
  </si>
  <si>
    <t>E450000006120</t>
  </si>
  <si>
    <t>E450000006121</t>
  </si>
  <si>
    <t>EMPRESA DISTRIBUIDORA DE ELECTRICIDAD DEL ESTE S A</t>
  </si>
  <si>
    <t>E450000096782</t>
  </si>
  <si>
    <t>G POR TRES DOMINICANA, SRL</t>
  </si>
  <si>
    <t>SERVICIO DE MANTENIMIENTO A VEHÍCULO</t>
  </si>
  <si>
    <t>B1500000421</t>
  </si>
  <si>
    <t>B1500000422</t>
  </si>
  <si>
    <t>UNIVERSIDAD AUTÓNOMA DE SANTO DOMINGO</t>
  </si>
  <si>
    <t>B1500003610</t>
  </si>
  <si>
    <t>INGNAP INGENIERÍA APLICADA GROUP, SRL</t>
  </si>
  <si>
    <t>SERVICIO DE REPARACIÓN DE PORTÓN PRINCIPAL DEL MEM</t>
  </si>
  <si>
    <t>SERVICIO DE AGUA POTABLE, MAYO  EMIDOM  2026.</t>
  </si>
  <si>
    <t>E450000030423</t>
  </si>
  <si>
    <t>CELNA ENTERPRISES, SRL</t>
  </si>
  <si>
    <t>E450000000153</t>
  </si>
  <si>
    <t>ADQUISICIÓN DE KITS DE COCINAS OPERATIVO DE EQUIPAMIENTOS DE HOGARES EN ZONAS RURALES</t>
  </si>
  <si>
    <t>E450000009634</t>
  </si>
  <si>
    <t>ADQUISICIÓN DE MATERIALES ELÉCTRICOS PARA USO DE LA DERS</t>
  </si>
  <si>
    <t>E450000000023</t>
  </si>
  <si>
    <t>COMPAÑÍA DOMINICANA DE TELÉFONOS S A</t>
  </si>
  <si>
    <t>SERVICIO DE COMUNICACIÓN (INTERNET, FLOTAS Y CENTRAL TELEFÓNICA)</t>
  </si>
  <si>
    <t>E450000145047</t>
  </si>
  <si>
    <t>E450000145198</t>
  </si>
  <si>
    <t>E450000145199</t>
  </si>
  <si>
    <t>E450000145324</t>
  </si>
  <si>
    <t>E450000144704</t>
  </si>
  <si>
    <t>E450000144771</t>
  </si>
  <si>
    <t>E450000003373</t>
  </si>
  <si>
    <t>E450000003367</t>
  </si>
  <si>
    <t xml:space="preserve"> MÁXIMA COBERTURA EN EL SEGURO COMPLEMENTARIO A DIRECTORES  JUNIO 2026</t>
  </si>
  <si>
    <t>SEGURO DE LOS EMPLEADOS JUNIO 2026</t>
  </si>
  <si>
    <t>B1500074601</t>
  </si>
  <si>
    <t>B1500074627</t>
  </si>
  <si>
    <t>OFELIZ INVERSIONES SRL</t>
  </si>
  <si>
    <t>B1500000152</t>
  </si>
  <si>
    <t>ADQUISICIÓN DE BOLSO ARTESANAL PARA LAS COLABORADORAS DEL MEM</t>
  </si>
  <si>
    <t>B1500000149</t>
  </si>
  <si>
    <t>ADQUISICIÓN DE HERRAMIENTAS Y EQUIPOS PARA EL PERSONAL DEL VICEMINISTERIO DE MINAS</t>
  </si>
  <si>
    <t>UNILIBROS, SRL</t>
  </si>
  <si>
    <t>B1500000524</t>
  </si>
  <si>
    <t xml:space="preserve"> ADQUISICIÓN DE LIBROS DE TEXTO PARA INTERPRETACIONES GEOGRÁFICAS DEL MEM</t>
  </si>
  <si>
    <t>E450000012698</t>
  </si>
  <si>
    <t>E450000012735</t>
  </si>
  <si>
    <t>SERVICIOS DE INTERNET Y TELÉFONO EMIDOM 02/2026</t>
  </si>
  <si>
    <t>PARTICIPACIÓN EN LA MAESTRÍA DE ALTA GERENCIA</t>
  </si>
  <si>
    <t>B1500004574</t>
  </si>
  <si>
    <t>E450000005986</t>
  </si>
  <si>
    <t>E450000029359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</si>
</sst>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4" x14ac:knownFonts="1">
    <font>
      <sz val="10"/>
      <color indexed="8"/>
      <name val="ARIAL"/>
      <charset val="1"/>
    </font>
    <font>
      <sz val="11"/>
      <color theme="1"/>
      <name val="Aptos Narrow"/>
      <family val="2"/>
      <scheme val="minor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10"/>
      <color indexed="8"/>
      <name val="Aptos"/>
      <family val="2"/>
    </font>
    <font>
      <sz val="12"/>
      <color rgb="FF000000"/>
      <name val="Tahoma"/>
      <family val="2"/>
    </font>
    <font>
      <sz val="9"/>
      <color rgb="FF000000"/>
      <name val="Arial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1"/>
      <color rgb="FF000000"/>
      <name val="Tahoma"/>
      <family val="2"/>
    </font>
    <font>
      <sz val="10"/>
      <color rgb="FF000000"/>
      <name val="Arial"/>
      <family val="2"/>
    </font>
    <font>
      <sz val="11"/>
      <color rgb="FF000000"/>
      <name val="Tahoma"/>
      <family val="2"/>
    </font>
    <font>
      <b/>
      <sz val="12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Tahoma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9"/>
      <color theme="1"/>
      <name val="Arial"/>
      <family val="2"/>
    </font>
    <font>
      <b/>
      <sz val="10.5"/>
      <color indexed="8"/>
      <name val="Aptos"/>
      <family val="2"/>
    </font>
    <font>
      <b/>
      <sz val="10.5"/>
      <color rgb="FFFFFFFF"/>
      <name val="Tahoma"/>
      <family val="2"/>
    </font>
    <font>
      <b/>
      <sz val="10.5"/>
      <color indexed="8"/>
      <name val="Arial"/>
      <family val="2"/>
    </font>
    <font>
      <b/>
      <sz val="10.5"/>
      <color theme="0"/>
      <name val="Tahoma"/>
      <family val="2"/>
    </font>
    <font>
      <sz val="10.5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top"/>
    </xf>
    <xf numFmtId="43" fontId="2" fillId="0" borderId="0" applyFont="0" applyFill="0" applyBorder="0" applyAlignment="0" applyProtection="0">
      <alignment vertical="top"/>
    </xf>
    <xf numFmtId="0" fontId="16" fillId="0" borderId="0"/>
    <xf numFmtId="0" fontId="1" fillId="0" borderId="0"/>
    <xf numFmtId="0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0">
    <xf numFmtId="0" fontId="0" fillId="0" borderId="0" xfId="0">
      <alignment vertical="top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3" fillId="0" borderId="0" xfId="0" applyFont="1">
      <alignment vertical="top"/>
    </xf>
    <xf numFmtId="14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top"/>
    </xf>
    <xf numFmtId="43" fontId="6" fillId="0" borderId="0" xfId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0" fontId="2" fillId="0" borderId="0" xfId="0" applyFont="1">
      <alignment vertical="top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indent="4"/>
    </xf>
    <xf numFmtId="43" fontId="2" fillId="0" borderId="0" xfId="1" applyFont="1" applyAlignment="1">
      <alignment horizontal="center" vertical="top"/>
    </xf>
    <xf numFmtId="0" fontId="3" fillId="0" borderId="0" xfId="0" applyFont="1" applyAlignment="1">
      <alignment vertical="center"/>
    </xf>
    <xf numFmtId="14" fontId="0" fillId="0" borderId="0" xfId="0" applyNumberForma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vertical="center" wrapText="1"/>
    </xf>
    <xf numFmtId="14" fontId="5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3" fontId="3" fillId="0" borderId="1" xfId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 wrapText="1"/>
    </xf>
    <xf numFmtId="43" fontId="18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19" fillId="0" borderId="0" xfId="0" applyFont="1">
      <alignment vertical="top"/>
    </xf>
    <xf numFmtId="0" fontId="19" fillId="0" borderId="0" xfId="0" applyFont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/>
    </xf>
    <xf numFmtId="14" fontId="21" fillId="0" borderId="1" xfId="0" applyNumberFormat="1" applyFont="1" applyBorder="1" applyAlignment="1">
      <alignment horizontal="center" vertical="center"/>
    </xf>
    <xf numFmtId="43" fontId="22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>
      <alignment vertical="top"/>
    </xf>
    <xf numFmtId="0" fontId="21" fillId="0" borderId="0" xfId="0" applyFont="1">
      <alignment vertical="top"/>
    </xf>
    <xf numFmtId="14" fontId="20" fillId="2" borderId="1" xfId="0" applyNumberFormat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14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Alignment="1">
      <alignment horizontal="center" vertical="center"/>
    </xf>
  </cellXfs>
  <cellStyles count="7">
    <cellStyle name="Hipervínculo 2" xfId="4" xr:uid="{523E9EF6-6BB5-4985-940D-F7B3A74280FA}"/>
    <cellStyle name="Millares" xfId="1" builtinId="3"/>
    <cellStyle name="Millares 2" xfId="6" xr:uid="{EE56525E-5394-451D-8FEE-34BFB9C1742D}"/>
    <cellStyle name="Moneda 2" xfId="5" xr:uid="{F207ADDC-7AE6-476F-9C01-7D03092F729B}"/>
    <cellStyle name="Normal" xfId="0" builtinId="0"/>
    <cellStyle name="Normal 2" xfId="2" xr:uid="{18609141-5348-4BFE-8CFC-5BC52047C0D5}"/>
    <cellStyle name="Normal 3" xfId="3" xr:uid="{EE00EF82-5BD3-47E3-AA4A-2BD0E66BEAAC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260985</xdr:colOff>
      <xdr:row>0</xdr:row>
      <xdr:rowOff>7620</xdr:rowOff>
    </xdr:from>
    <xdr:to>
      <xdr:col>1</xdr:col>
      <xdr:colOff>909917</xdr:colOff>
      <xdr:row>6</xdr:row>
      <xdr:rowOff>114300</xdr:rowOff>
    </xdr:to>
    <xdr:pic>
      <xdr:nvPicPr>
        <xdr:cNvPr id="67978" name="Imagen 3">
          <a:extLst>
            <a:ext uri="{FF2B5EF4-FFF2-40B4-BE49-F238E27FC236}">
              <a16:creationId xmlns:a16="http://schemas.microsoft.com/office/drawing/2014/main" id="{56393123-1E36-A0DA-721E-9241F6E05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" y="7620"/>
          <a:ext cx="1761452" cy="1183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7937E-8069-446F-A5B9-54C3225867C6}">
  <sheetPr>
    <outlinePr summaryBelow="0" summaryRight="0"/>
    <pageSetUpPr autoPageBreaks="0" fitToPage="1"/>
  </sheetPr>
  <dimension ref="A1:K175"/>
  <sheetViews>
    <sheetView showGridLines="0" tabSelected="1" showOutlineSymbols="0" zoomScale="80" zoomScaleNormal="80" workbookViewId="0">
      <pane ySplit="8" topLeftCell="A43" activePane="bottomLeft" state="frozen"/>
      <selection pane="bottomLeft" activeCell="A8" sqref="A8"/>
    </sheetView>
  </sheetViews>
  <sheetFormatPr baseColWidth="10" defaultColWidth="6.85546875" defaultRowHeight="12.75" x14ac:dyDescent="0.2"/>
  <cols>
    <col min="1" max="1" width="16.28515625" style="18" customWidth="1"/>
    <col min="2" max="2" width="42.28515625" customWidth="1"/>
    <col min="3" max="3" width="16.7109375" style="6" customWidth="1"/>
    <col min="4" max="4" width="48.5703125" style="3" customWidth="1"/>
    <col min="5" max="5" width="18.140625" style="16" customWidth="1"/>
    <col min="6" max="6" width="14.28515625" style="18" customWidth="1"/>
    <col min="7" max="7" width="19.28515625" style="13" bestFit="1" customWidth="1"/>
    <col min="8" max="8" width="18" style="6" customWidth="1"/>
    <col min="9" max="9" width="13.28515625" customWidth="1"/>
    <col min="10" max="10" width="11.85546875" customWidth="1"/>
    <col min="240" max="240" width="16.28515625" customWidth="1"/>
    <col min="241" max="241" width="43" customWidth="1"/>
    <col min="242" max="242" width="17.28515625" customWidth="1"/>
    <col min="243" max="243" width="47" customWidth="1"/>
    <col min="244" max="244" width="20.28515625" customWidth="1"/>
    <col min="245" max="245" width="14.28515625" customWidth="1"/>
    <col min="246" max="246" width="19.85546875" customWidth="1"/>
    <col min="247" max="247" width="17.85546875" bestFit="1" customWidth="1"/>
    <col min="248" max="248" width="15.28515625" customWidth="1"/>
    <col min="249" max="249" width="16.85546875" customWidth="1"/>
    <col min="496" max="496" width="16.28515625" customWidth="1"/>
    <col min="497" max="497" width="43" customWidth="1"/>
    <col min="498" max="498" width="17.28515625" customWidth="1"/>
    <col min="499" max="499" width="47" customWidth="1"/>
    <col min="500" max="500" width="20.28515625" customWidth="1"/>
    <col min="501" max="501" width="14.28515625" customWidth="1"/>
    <col min="502" max="502" width="19.85546875" customWidth="1"/>
    <col min="503" max="503" width="17.85546875" bestFit="1" customWidth="1"/>
    <col min="504" max="504" width="15.28515625" customWidth="1"/>
    <col min="505" max="505" width="16.85546875" customWidth="1"/>
    <col min="752" max="752" width="16.28515625" customWidth="1"/>
    <col min="753" max="753" width="43" customWidth="1"/>
    <col min="754" max="754" width="17.28515625" customWidth="1"/>
    <col min="755" max="755" width="47" customWidth="1"/>
    <col min="756" max="756" width="20.28515625" customWidth="1"/>
    <col min="757" max="757" width="14.28515625" customWidth="1"/>
    <col min="758" max="758" width="19.85546875" customWidth="1"/>
    <col min="759" max="759" width="17.85546875" bestFit="1" customWidth="1"/>
    <col min="760" max="760" width="15.28515625" customWidth="1"/>
    <col min="761" max="761" width="16.85546875" customWidth="1"/>
    <col min="1008" max="1008" width="16.28515625" customWidth="1"/>
    <col min="1009" max="1009" width="43" customWidth="1"/>
    <col min="1010" max="1010" width="17.28515625" customWidth="1"/>
    <col min="1011" max="1011" width="47" customWidth="1"/>
    <col min="1012" max="1012" width="20.28515625" customWidth="1"/>
    <col min="1013" max="1013" width="14.28515625" customWidth="1"/>
    <col min="1014" max="1014" width="19.85546875" customWidth="1"/>
    <col min="1015" max="1015" width="17.85546875" bestFit="1" customWidth="1"/>
    <col min="1016" max="1016" width="15.28515625" customWidth="1"/>
    <col min="1017" max="1017" width="16.85546875" customWidth="1"/>
    <col min="1264" max="1264" width="16.28515625" customWidth="1"/>
    <col min="1265" max="1265" width="43" customWidth="1"/>
    <col min="1266" max="1266" width="17.28515625" customWidth="1"/>
    <col min="1267" max="1267" width="47" customWidth="1"/>
    <col min="1268" max="1268" width="20.28515625" customWidth="1"/>
    <col min="1269" max="1269" width="14.28515625" customWidth="1"/>
    <col min="1270" max="1270" width="19.85546875" customWidth="1"/>
    <col min="1271" max="1271" width="17.85546875" bestFit="1" customWidth="1"/>
    <col min="1272" max="1272" width="15.28515625" customWidth="1"/>
    <col min="1273" max="1273" width="16.85546875" customWidth="1"/>
    <col min="1520" max="1520" width="16.28515625" customWidth="1"/>
    <col min="1521" max="1521" width="43" customWidth="1"/>
    <col min="1522" max="1522" width="17.28515625" customWidth="1"/>
    <col min="1523" max="1523" width="47" customWidth="1"/>
    <col min="1524" max="1524" width="20.28515625" customWidth="1"/>
    <col min="1525" max="1525" width="14.28515625" customWidth="1"/>
    <col min="1526" max="1526" width="19.85546875" customWidth="1"/>
    <col min="1527" max="1527" width="17.85546875" bestFit="1" customWidth="1"/>
    <col min="1528" max="1528" width="15.28515625" customWidth="1"/>
    <col min="1529" max="1529" width="16.85546875" customWidth="1"/>
    <col min="1776" max="1776" width="16.28515625" customWidth="1"/>
    <col min="1777" max="1777" width="43" customWidth="1"/>
    <col min="1778" max="1778" width="17.28515625" customWidth="1"/>
    <col min="1779" max="1779" width="47" customWidth="1"/>
    <col min="1780" max="1780" width="20.28515625" customWidth="1"/>
    <col min="1781" max="1781" width="14.28515625" customWidth="1"/>
    <col min="1782" max="1782" width="19.85546875" customWidth="1"/>
    <col min="1783" max="1783" width="17.85546875" bestFit="1" customWidth="1"/>
    <col min="1784" max="1784" width="15.28515625" customWidth="1"/>
    <col min="1785" max="1785" width="16.85546875" customWidth="1"/>
    <col min="2032" max="2032" width="16.28515625" customWidth="1"/>
    <col min="2033" max="2033" width="43" customWidth="1"/>
    <col min="2034" max="2034" width="17.28515625" customWidth="1"/>
    <col min="2035" max="2035" width="47" customWidth="1"/>
    <col min="2036" max="2036" width="20.28515625" customWidth="1"/>
    <col min="2037" max="2037" width="14.28515625" customWidth="1"/>
    <col min="2038" max="2038" width="19.85546875" customWidth="1"/>
    <col min="2039" max="2039" width="17.85546875" bestFit="1" customWidth="1"/>
    <col min="2040" max="2040" width="15.28515625" customWidth="1"/>
    <col min="2041" max="2041" width="16.85546875" customWidth="1"/>
    <col min="2288" max="2288" width="16.28515625" customWidth="1"/>
    <col min="2289" max="2289" width="43" customWidth="1"/>
    <col min="2290" max="2290" width="17.28515625" customWidth="1"/>
    <col min="2291" max="2291" width="47" customWidth="1"/>
    <col min="2292" max="2292" width="20.28515625" customWidth="1"/>
    <col min="2293" max="2293" width="14.28515625" customWidth="1"/>
    <col min="2294" max="2294" width="19.85546875" customWidth="1"/>
    <col min="2295" max="2295" width="17.85546875" bestFit="1" customWidth="1"/>
    <col min="2296" max="2296" width="15.28515625" customWidth="1"/>
    <col min="2297" max="2297" width="16.85546875" customWidth="1"/>
    <col min="2544" max="2544" width="16.28515625" customWidth="1"/>
    <col min="2545" max="2545" width="43" customWidth="1"/>
    <col min="2546" max="2546" width="17.28515625" customWidth="1"/>
    <col min="2547" max="2547" width="47" customWidth="1"/>
    <col min="2548" max="2548" width="20.28515625" customWidth="1"/>
    <col min="2549" max="2549" width="14.28515625" customWidth="1"/>
    <col min="2550" max="2550" width="19.85546875" customWidth="1"/>
    <col min="2551" max="2551" width="17.85546875" bestFit="1" customWidth="1"/>
    <col min="2552" max="2552" width="15.28515625" customWidth="1"/>
    <col min="2553" max="2553" width="16.85546875" customWidth="1"/>
    <col min="2800" max="2800" width="16.28515625" customWidth="1"/>
    <col min="2801" max="2801" width="43" customWidth="1"/>
    <col min="2802" max="2802" width="17.28515625" customWidth="1"/>
    <col min="2803" max="2803" width="47" customWidth="1"/>
    <col min="2804" max="2804" width="20.28515625" customWidth="1"/>
    <col min="2805" max="2805" width="14.28515625" customWidth="1"/>
    <col min="2806" max="2806" width="19.85546875" customWidth="1"/>
    <col min="2807" max="2807" width="17.85546875" bestFit="1" customWidth="1"/>
    <col min="2808" max="2808" width="15.28515625" customWidth="1"/>
    <col min="2809" max="2809" width="16.85546875" customWidth="1"/>
    <col min="3056" max="3056" width="16.28515625" customWidth="1"/>
    <col min="3057" max="3057" width="43" customWidth="1"/>
    <col min="3058" max="3058" width="17.28515625" customWidth="1"/>
    <col min="3059" max="3059" width="47" customWidth="1"/>
    <col min="3060" max="3060" width="20.28515625" customWidth="1"/>
    <col min="3061" max="3061" width="14.28515625" customWidth="1"/>
    <col min="3062" max="3062" width="19.85546875" customWidth="1"/>
    <col min="3063" max="3063" width="17.85546875" bestFit="1" customWidth="1"/>
    <col min="3064" max="3064" width="15.28515625" customWidth="1"/>
    <col min="3065" max="3065" width="16.85546875" customWidth="1"/>
    <col min="3312" max="3312" width="16.28515625" customWidth="1"/>
    <col min="3313" max="3313" width="43" customWidth="1"/>
    <col min="3314" max="3314" width="17.28515625" customWidth="1"/>
    <col min="3315" max="3315" width="47" customWidth="1"/>
    <col min="3316" max="3316" width="20.28515625" customWidth="1"/>
    <col min="3317" max="3317" width="14.28515625" customWidth="1"/>
    <col min="3318" max="3318" width="19.85546875" customWidth="1"/>
    <col min="3319" max="3319" width="17.85546875" bestFit="1" customWidth="1"/>
    <col min="3320" max="3320" width="15.28515625" customWidth="1"/>
    <col min="3321" max="3321" width="16.85546875" customWidth="1"/>
    <col min="3568" max="3568" width="16.28515625" customWidth="1"/>
    <col min="3569" max="3569" width="43" customWidth="1"/>
    <col min="3570" max="3570" width="17.28515625" customWidth="1"/>
    <col min="3571" max="3571" width="47" customWidth="1"/>
    <col min="3572" max="3572" width="20.28515625" customWidth="1"/>
    <col min="3573" max="3573" width="14.28515625" customWidth="1"/>
    <col min="3574" max="3574" width="19.85546875" customWidth="1"/>
    <col min="3575" max="3575" width="17.85546875" bestFit="1" customWidth="1"/>
    <col min="3576" max="3576" width="15.28515625" customWidth="1"/>
    <col min="3577" max="3577" width="16.85546875" customWidth="1"/>
    <col min="3824" max="3824" width="16.28515625" customWidth="1"/>
    <col min="3825" max="3825" width="43" customWidth="1"/>
    <col min="3826" max="3826" width="17.28515625" customWidth="1"/>
    <col min="3827" max="3827" width="47" customWidth="1"/>
    <col min="3828" max="3828" width="20.28515625" customWidth="1"/>
    <col min="3829" max="3829" width="14.28515625" customWidth="1"/>
    <col min="3830" max="3830" width="19.85546875" customWidth="1"/>
    <col min="3831" max="3831" width="17.85546875" bestFit="1" customWidth="1"/>
    <col min="3832" max="3832" width="15.28515625" customWidth="1"/>
    <col min="3833" max="3833" width="16.85546875" customWidth="1"/>
    <col min="4080" max="4080" width="16.28515625" customWidth="1"/>
    <col min="4081" max="4081" width="43" customWidth="1"/>
    <col min="4082" max="4082" width="17.28515625" customWidth="1"/>
    <col min="4083" max="4083" width="47" customWidth="1"/>
    <col min="4084" max="4084" width="20.28515625" customWidth="1"/>
    <col min="4085" max="4085" width="14.28515625" customWidth="1"/>
    <col min="4086" max="4086" width="19.85546875" customWidth="1"/>
    <col min="4087" max="4087" width="17.85546875" bestFit="1" customWidth="1"/>
    <col min="4088" max="4088" width="15.28515625" customWidth="1"/>
    <col min="4089" max="4089" width="16.85546875" customWidth="1"/>
    <col min="4336" max="4336" width="16.28515625" customWidth="1"/>
    <col min="4337" max="4337" width="43" customWidth="1"/>
    <col min="4338" max="4338" width="17.28515625" customWidth="1"/>
    <col min="4339" max="4339" width="47" customWidth="1"/>
    <col min="4340" max="4340" width="20.28515625" customWidth="1"/>
    <col min="4341" max="4341" width="14.28515625" customWidth="1"/>
    <col min="4342" max="4342" width="19.85546875" customWidth="1"/>
    <col min="4343" max="4343" width="17.85546875" bestFit="1" customWidth="1"/>
    <col min="4344" max="4344" width="15.28515625" customWidth="1"/>
    <col min="4345" max="4345" width="16.85546875" customWidth="1"/>
    <col min="4592" max="4592" width="16.28515625" customWidth="1"/>
    <col min="4593" max="4593" width="43" customWidth="1"/>
    <col min="4594" max="4594" width="17.28515625" customWidth="1"/>
    <col min="4595" max="4595" width="47" customWidth="1"/>
    <col min="4596" max="4596" width="20.28515625" customWidth="1"/>
    <col min="4597" max="4597" width="14.28515625" customWidth="1"/>
    <col min="4598" max="4598" width="19.85546875" customWidth="1"/>
    <col min="4599" max="4599" width="17.85546875" bestFit="1" customWidth="1"/>
    <col min="4600" max="4600" width="15.28515625" customWidth="1"/>
    <col min="4601" max="4601" width="16.85546875" customWidth="1"/>
    <col min="4848" max="4848" width="16.28515625" customWidth="1"/>
    <col min="4849" max="4849" width="43" customWidth="1"/>
    <col min="4850" max="4850" width="17.28515625" customWidth="1"/>
    <col min="4851" max="4851" width="47" customWidth="1"/>
    <col min="4852" max="4852" width="20.28515625" customWidth="1"/>
    <col min="4853" max="4853" width="14.28515625" customWidth="1"/>
    <col min="4854" max="4854" width="19.85546875" customWidth="1"/>
    <col min="4855" max="4855" width="17.85546875" bestFit="1" customWidth="1"/>
    <col min="4856" max="4856" width="15.28515625" customWidth="1"/>
    <col min="4857" max="4857" width="16.85546875" customWidth="1"/>
    <col min="5104" max="5104" width="16.28515625" customWidth="1"/>
    <col min="5105" max="5105" width="43" customWidth="1"/>
    <col min="5106" max="5106" width="17.28515625" customWidth="1"/>
    <col min="5107" max="5107" width="47" customWidth="1"/>
    <col min="5108" max="5108" width="20.28515625" customWidth="1"/>
    <col min="5109" max="5109" width="14.28515625" customWidth="1"/>
    <col min="5110" max="5110" width="19.85546875" customWidth="1"/>
    <col min="5111" max="5111" width="17.85546875" bestFit="1" customWidth="1"/>
    <col min="5112" max="5112" width="15.28515625" customWidth="1"/>
    <col min="5113" max="5113" width="16.85546875" customWidth="1"/>
    <col min="5360" max="5360" width="16.28515625" customWidth="1"/>
    <col min="5361" max="5361" width="43" customWidth="1"/>
    <col min="5362" max="5362" width="17.28515625" customWidth="1"/>
    <col min="5363" max="5363" width="47" customWidth="1"/>
    <col min="5364" max="5364" width="20.28515625" customWidth="1"/>
    <col min="5365" max="5365" width="14.28515625" customWidth="1"/>
    <col min="5366" max="5366" width="19.85546875" customWidth="1"/>
    <col min="5367" max="5367" width="17.85546875" bestFit="1" customWidth="1"/>
    <col min="5368" max="5368" width="15.28515625" customWidth="1"/>
    <col min="5369" max="5369" width="16.85546875" customWidth="1"/>
    <col min="5616" max="5616" width="16.28515625" customWidth="1"/>
    <col min="5617" max="5617" width="43" customWidth="1"/>
    <col min="5618" max="5618" width="17.28515625" customWidth="1"/>
    <col min="5619" max="5619" width="47" customWidth="1"/>
    <col min="5620" max="5620" width="20.28515625" customWidth="1"/>
    <col min="5621" max="5621" width="14.28515625" customWidth="1"/>
    <col min="5622" max="5622" width="19.85546875" customWidth="1"/>
    <col min="5623" max="5623" width="17.85546875" bestFit="1" customWidth="1"/>
    <col min="5624" max="5624" width="15.28515625" customWidth="1"/>
    <col min="5625" max="5625" width="16.85546875" customWidth="1"/>
    <col min="5872" max="5872" width="16.28515625" customWidth="1"/>
    <col min="5873" max="5873" width="43" customWidth="1"/>
    <col min="5874" max="5874" width="17.28515625" customWidth="1"/>
    <col min="5875" max="5875" width="47" customWidth="1"/>
    <col min="5876" max="5876" width="20.28515625" customWidth="1"/>
    <col min="5877" max="5877" width="14.28515625" customWidth="1"/>
    <col min="5878" max="5878" width="19.85546875" customWidth="1"/>
    <col min="5879" max="5879" width="17.85546875" bestFit="1" customWidth="1"/>
    <col min="5880" max="5880" width="15.28515625" customWidth="1"/>
    <col min="5881" max="5881" width="16.85546875" customWidth="1"/>
    <col min="6128" max="6128" width="16.28515625" customWidth="1"/>
    <col min="6129" max="6129" width="43" customWidth="1"/>
    <col min="6130" max="6130" width="17.28515625" customWidth="1"/>
    <col min="6131" max="6131" width="47" customWidth="1"/>
    <col min="6132" max="6132" width="20.28515625" customWidth="1"/>
    <col min="6133" max="6133" width="14.28515625" customWidth="1"/>
    <col min="6134" max="6134" width="19.85546875" customWidth="1"/>
    <col min="6135" max="6135" width="17.85546875" bestFit="1" customWidth="1"/>
    <col min="6136" max="6136" width="15.28515625" customWidth="1"/>
    <col min="6137" max="6137" width="16.85546875" customWidth="1"/>
    <col min="6384" max="6384" width="16.28515625" customWidth="1"/>
    <col min="6385" max="6385" width="43" customWidth="1"/>
    <col min="6386" max="6386" width="17.28515625" customWidth="1"/>
    <col min="6387" max="6387" width="47" customWidth="1"/>
    <col min="6388" max="6388" width="20.28515625" customWidth="1"/>
    <col min="6389" max="6389" width="14.28515625" customWidth="1"/>
    <col min="6390" max="6390" width="19.85546875" customWidth="1"/>
    <col min="6391" max="6391" width="17.85546875" bestFit="1" customWidth="1"/>
    <col min="6392" max="6392" width="15.28515625" customWidth="1"/>
    <col min="6393" max="6393" width="16.85546875" customWidth="1"/>
    <col min="6640" max="6640" width="16.28515625" customWidth="1"/>
    <col min="6641" max="6641" width="43" customWidth="1"/>
    <col min="6642" max="6642" width="17.28515625" customWidth="1"/>
    <col min="6643" max="6643" width="47" customWidth="1"/>
    <col min="6644" max="6644" width="20.28515625" customWidth="1"/>
    <col min="6645" max="6645" width="14.28515625" customWidth="1"/>
    <col min="6646" max="6646" width="19.85546875" customWidth="1"/>
    <col min="6647" max="6647" width="17.85546875" bestFit="1" customWidth="1"/>
    <col min="6648" max="6648" width="15.28515625" customWidth="1"/>
    <col min="6649" max="6649" width="16.85546875" customWidth="1"/>
    <col min="6896" max="6896" width="16.28515625" customWidth="1"/>
    <col min="6897" max="6897" width="43" customWidth="1"/>
    <col min="6898" max="6898" width="17.28515625" customWidth="1"/>
    <col min="6899" max="6899" width="47" customWidth="1"/>
    <col min="6900" max="6900" width="20.28515625" customWidth="1"/>
    <col min="6901" max="6901" width="14.28515625" customWidth="1"/>
    <col min="6902" max="6902" width="19.85546875" customWidth="1"/>
    <col min="6903" max="6903" width="17.85546875" bestFit="1" customWidth="1"/>
    <col min="6904" max="6904" width="15.28515625" customWidth="1"/>
    <col min="6905" max="6905" width="16.85546875" customWidth="1"/>
    <col min="7152" max="7152" width="16.28515625" customWidth="1"/>
    <col min="7153" max="7153" width="43" customWidth="1"/>
    <col min="7154" max="7154" width="17.28515625" customWidth="1"/>
    <col min="7155" max="7155" width="47" customWidth="1"/>
    <col min="7156" max="7156" width="20.28515625" customWidth="1"/>
    <col min="7157" max="7157" width="14.28515625" customWidth="1"/>
    <col min="7158" max="7158" width="19.85546875" customWidth="1"/>
    <col min="7159" max="7159" width="17.85546875" bestFit="1" customWidth="1"/>
    <col min="7160" max="7160" width="15.28515625" customWidth="1"/>
    <col min="7161" max="7161" width="16.85546875" customWidth="1"/>
    <col min="7408" max="7408" width="16.28515625" customWidth="1"/>
    <col min="7409" max="7409" width="43" customWidth="1"/>
    <col min="7410" max="7410" width="17.28515625" customWidth="1"/>
    <col min="7411" max="7411" width="47" customWidth="1"/>
    <col min="7412" max="7412" width="20.28515625" customWidth="1"/>
    <col min="7413" max="7413" width="14.28515625" customWidth="1"/>
    <col min="7414" max="7414" width="19.85546875" customWidth="1"/>
    <col min="7415" max="7415" width="17.85546875" bestFit="1" customWidth="1"/>
    <col min="7416" max="7416" width="15.28515625" customWidth="1"/>
    <col min="7417" max="7417" width="16.85546875" customWidth="1"/>
    <col min="7664" max="7664" width="16.28515625" customWidth="1"/>
    <col min="7665" max="7665" width="43" customWidth="1"/>
    <col min="7666" max="7666" width="17.28515625" customWidth="1"/>
    <col min="7667" max="7667" width="47" customWidth="1"/>
    <col min="7668" max="7668" width="20.28515625" customWidth="1"/>
    <col min="7669" max="7669" width="14.28515625" customWidth="1"/>
    <col min="7670" max="7670" width="19.85546875" customWidth="1"/>
    <col min="7671" max="7671" width="17.85546875" bestFit="1" customWidth="1"/>
    <col min="7672" max="7672" width="15.28515625" customWidth="1"/>
    <col min="7673" max="7673" width="16.85546875" customWidth="1"/>
    <col min="7920" max="7920" width="16.28515625" customWidth="1"/>
    <col min="7921" max="7921" width="43" customWidth="1"/>
    <col min="7922" max="7922" width="17.28515625" customWidth="1"/>
    <col min="7923" max="7923" width="47" customWidth="1"/>
    <col min="7924" max="7924" width="20.28515625" customWidth="1"/>
    <col min="7925" max="7925" width="14.28515625" customWidth="1"/>
    <col min="7926" max="7926" width="19.85546875" customWidth="1"/>
    <col min="7927" max="7927" width="17.85546875" bestFit="1" customWidth="1"/>
    <col min="7928" max="7928" width="15.28515625" customWidth="1"/>
    <col min="7929" max="7929" width="16.85546875" customWidth="1"/>
    <col min="8176" max="8176" width="16.28515625" customWidth="1"/>
    <col min="8177" max="8177" width="43" customWidth="1"/>
    <col min="8178" max="8178" width="17.28515625" customWidth="1"/>
    <col min="8179" max="8179" width="47" customWidth="1"/>
    <col min="8180" max="8180" width="20.28515625" customWidth="1"/>
    <col min="8181" max="8181" width="14.28515625" customWidth="1"/>
    <col min="8182" max="8182" width="19.85546875" customWidth="1"/>
    <col min="8183" max="8183" width="17.85546875" bestFit="1" customWidth="1"/>
    <col min="8184" max="8184" width="15.28515625" customWidth="1"/>
    <col min="8185" max="8185" width="16.85546875" customWidth="1"/>
    <col min="8432" max="8432" width="16.28515625" customWidth="1"/>
    <col min="8433" max="8433" width="43" customWidth="1"/>
    <col min="8434" max="8434" width="17.28515625" customWidth="1"/>
    <col min="8435" max="8435" width="47" customWidth="1"/>
    <col min="8436" max="8436" width="20.28515625" customWidth="1"/>
    <col min="8437" max="8437" width="14.28515625" customWidth="1"/>
    <col min="8438" max="8438" width="19.85546875" customWidth="1"/>
    <col min="8439" max="8439" width="17.85546875" bestFit="1" customWidth="1"/>
    <col min="8440" max="8440" width="15.28515625" customWidth="1"/>
    <col min="8441" max="8441" width="16.85546875" customWidth="1"/>
    <col min="8688" max="8688" width="16.28515625" customWidth="1"/>
    <col min="8689" max="8689" width="43" customWidth="1"/>
    <col min="8690" max="8690" width="17.28515625" customWidth="1"/>
    <col min="8691" max="8691" width="47" customWidth="1"/>
    <col min="8692" max="8692" width="20.28515625" customWidth="1"/>
    <col min="8693" max="8693" width="14.28515625" customWidth="1"/>
    <col min="8694" max="8694" width="19.85546875" customWidth="1"/>
    <col min="8695" max="8695" width="17.85546875" bestFit="1" customWidth="1"/>
    <col min="8696" max="8696" width="15.28515625" customWidth="1"/>
    <col min="8697" max="8697" width="16.85546875" customWidth="1"/>
    <col min="8944" max="8944" width="16.28515625" customWidth="1"/>
    <col min="8945" max="8945" width="43" customWidth="1"/>
    <col min="8946" max="8946" width="17.28515625" customWidth="1"/>
    <col min="8947" max="8947" width="47" customWidth="1"/>
    <col min="8948" max="8948" width="20.28515625" customWidth="1"/>
    <col min="8949" max="8949" width="14.28515625" customWidth="1"/>
    <col min="8950" max="8950" width="19.85546875" customWidth="1"/>
    <col min="8951" max="8951" width="17.85546875" bestFit="1" customWidth="1"/>
    <col min="8952" max="8952" width="15.28515625" customWidth="1"/>
    <col min="8953" max="8953" width="16.85546875" customWidth="1"/>
    <col min="9200" max="9200" width="16.28515625" customWidth="1"/>
    <col min="9201" max="9201" width="43" customWidth="1"/>
    <col min="9202" max="9202" width="17.28515625" customWidth="1"/>
    <col min="9203" max="9203" width="47" customWidth="1"/>
    <col min="9204" max="9204" width="20.28515625" customWidth="1"/>
    <col min="9205" max="9205" width="14.28515625" customWidth="1"/>
    <col min="9206" max="9206" width="19.85546875" customWidth="1"/>
    <col min="9207" max="9207" width="17.85546875" bestFit="1" customWidth="1"/>
    <col min="9208" max="9208" width="15.28515625" customWidth="1"/>
    <col min="9209" max="9209" width="16.85546875" customWidth="1"/>
    <col min="9456" max="9456" width="16.28515625" customWidth="1"/>
    <col min="9457" max="9457" width="43" customWidth="1"/>
    <col min="9458" max="9458" width="17.28515625" customWidth="1"/>
    <col min="9459" max="9459" width="47" customWidth="1"/>
    <col min="9460" max="9460" width="20.28515625" customWidth="1"/>
    <col min="9461" max="9461" width="14.28515625" customWidth="1"/>
    <col min="9462" max="9462" width="19.85546875" customWidth="1"/>
    <col min="9463" max="9463" width="17.85546875" bestFit="1" customWidth="1"/>
    <col min="9464" max="9464" width="15.28515625" customWidth="1"/>
    <col min="9465" max="9465" width="16.85546875" customWidth="1"/>
    <col min="9712" max="9712" width="16.28515625" customWidth="1"/>
    <col min="9713" max="9713" width="43" customWidth="1"/>
    <col min="9714" max="9714" width="17.28515625" customWidth="1"/>
    <col min="9715" max="9715" width="47" customWidth="1"/>
    <col min="9716" max="9716" width="20.28515625" customWidth="1"/>
    <col min="9717" max="9717" width="14.28515625" customWidth="1"/>
    <col min="9718" max="9718" width="19.85546875" customWidth="1"/>
    <col min="9719" max="9719" width="17.85546875" bestFit="1" customWidth="1"/>
    <col min="9720" max="9720" width="15.28515625" customWidth="1"/>
    <col min="9721" max="9721" width="16.85546875" customWidth="1"/>
    <col min="9968" max="9968" width="16.28515625" customWidth="1"/>
    <col min="9969" max="9969" width="43" customWidth="1"/>
    <col min="9970" max="9970" width="17.28515625" customWidth="1"/>
    <col min="9971" max="9971" width="47" customWidth="1"/>
    <col min="9972" max="9972" width="20.28515625" customWidth="1"/>
    <col min="9973" max="9973" width="14.28515625" customWidth="1"/>
    <col min="9974" max="9974" width="19.85546875" customWidth="1"/>
    <col min="9975" max="9975" width="17.85546875" bestFit="1" customWidth="1"/>
    <col min="9976" max="9976" width="15.28515625" customWidth="1"/>
    <col min="9977" max="9977" width="16.85546875" customWidth="1"/>
    <col min="10224" max="10224" width="16.28515625" customWidth="1"/>
    <col min="10225" max="10225" width="43" customWidth="1"/>
    <col min="10226" max="10226" width="17.28515625" customWidth="1"/>
    <col min="10227" max="10227" width="47" customWidth="1"/>
    <col min="10228" max="10228" width="20.28515625" customWidth="1"/>
    <col min="10229" max="10229" width="14.28515625" customWidth="1"/>
    <col min="10230" max="10230" width="19.85546875" customWidth="1"/>
    <col min="10231" max="10231" width="17.85546875" bestFit="1" customWidth="1"/>
    <col min="10232" max="10232" width="15.28515625" customWidth="1"/>
    <col min="10233" max="10233" width="16.85546875" customWidth="1"/>
    <col min="10480" max="10480" width="16.28515625" customWidth="1"/>
    <col min="10481" max="10481" width="43" customWidth="1"/>
    <col min="10482" max="10482" width="17.28515625" customWidth="1"/>
    <col min="10483" max="10483" width="47" customWidth="1"/>
    <col min="10484" max="10484" width="20.28515625" customWidth="1"/>
    <col min="10485" max="10485" width="14.28515625" customWidth="1"/>
    <col min="10486" max="10486" width="19.85546875" customWidth="1"/>
    <col min="10487" max="10487" width="17.85546875" bestFit="1" customWidth="1"/>
    <col min="10488" max="10488" width="15.28515625" customWidth="1"/>
    <col min="10489" max="10489" width="16.85546875" customWidth="1"/>
    <col min="10736" max="10736" width="16.28515625" customWidth="1"/>
    <col min="10737" max="10737" width="43" customWidth="1"/>
    <col min="10738" max="10738" width="17.28515625" customWidth="1"/>
    <col min="10739" max="10739" width="47" customWidth="1"/>
    <col min="10740" max="10740" width="20.28515625" customWidth="1"/>
    <col min="10741" max="10741" width="14.28515625" customWidth="1"/>
    <col min="10742" max="10742" width="19.85546875" customWidth="1"/>
    <col min="10743" max="10743" width="17.85546875" bestFit="1" customWidth="1"/>
    <col min="10744" max="10744" width="15.28515625" customWidth="1"/>
    <col min="10745" max="10745" width="16.85546875" customWidth="1"/>
    <col min="10992" max="10992" width="16.28515625" customWidth="1"/>
    <col min="10993" max="10993" width="43" customWidth="1"/>
    <col min="10994" max="10994" width="17.28515625" customWidth="1"/>
    <col min="10995" max="10995" width="47" customWidth="1"/>
    <col min="10996" max="10996" width="20.28515625" customWidth="1"/>
    <col min="10997" max="10997" width="14.28515625" customWidth="1"/>
    <col min="10998" max="10998" width="19.85546875" customWidth="1"/>
    <col min="10999" max="10999" width="17.85546875" bestFit="1" customWidth="1"/>
    <col min="11000" max="11000" width="15.28515625" customWidth="1"/>
    <col min="11001" max="11001" width="16.85546875" customWidth="1"/>
    <col min="11248" max="11248" width="16.28515625" customWidth="1"/>
    <col min="11249" max="11249" width="43" customWidth="1"/>
    <col min="11250" max="11250" width="17.28515625" customWidth="1"/>
    <col min="11251" max="11251" width="47" customWidth="1"/>
    <col min="11252" max="11252" width="20.28515625" customWidth="1"/>
    <col min="11253" max="11253" width="14.28515625" customWidth="1"/>
    <col min="11254" max="11254" width="19.85546875" customWidth="1"/>
    <col min="11255" max="11255" width="17.85546875" bestFit="1" customWidth="1"/>
    <col min="11256" max="11256" width="15.28515625" customWidth="1"/>
    <col min="11257" max="11257" width="16.85546875" customWidth="1"/>
    <col min="11504" max="11504" width="16.28515625" customWidth="1"/>
    <col min="11505" max="11505" width="43" customWidth="1"/>
    <col min="11506" max="11506" width="17.28515625" customWidth="1"/>
    <col min="11507" max="11507" width="47" customWidth="1"/>
    <col min="11508" max="11508" width="20.28515625" customWidth="1"/>
    <col min="11509" max="11509" width="14.28515625" customWidth="1"/>
    <col min="11510" max="11510" width="19.85546875" customWidth="1"/>
    <col min="11511" max="11511" width="17.85546875" bestFit="1" customWidth="1"/>
    <col min="11512" max="11512" width="15.28515625" customWidth="1"/>
    <col min="11513" max="11513" width="16.85546875" customWidth="1"/>
    <col min="11760" max="11760" width="16.28515625" customWidth="1"/>
    <col min="11761" max="11761" width="43" customWidth="1"/>
    <col min="11762" max="11762" width="17.28515625" customWidth="1"/>
    <col min="11763" max="11763" width="47" customWidth="1"/>
    <col min="11764" max="11764" width="20.28515625" customWidth="1"/>
    <col min="11765" max="11765" width="14.28515625" customWidth="1"/>
    <col min="11766" max="11766" width="19.85546875" customWidth="1"/>
    <col min="11767" max="11767" width="17.85546875" bestFit="1" customWidth="1"/>
    <col min="11768" max="11768" width="15.28515625" customWidth="1"/>
    <col min="11769" max="11769" width="16.85546875" customWidth="1"/>
    <col min="12016" max="12016" width="16.28515625" customWidth="1"/>
    <col min="12017" max="12017" width="43" customWidth="1"/>
    <col min="12018" max="12018" width="17.28515625" customWidth="1"/>
    <col min="12019" max="12019" width="47" customWidth="1"/>
    <col min="12020" max="12020" width="20.28515625" customWidth="1"/>
    <col min="12021" max="12021" width="14.28515625" customWidth="1"/>
    <col min="12022" max="12022" width="19.85546875" customWidth="1"/>
    <col min="12023" max="12023" width="17.85546875" bestFit="1" customWidth="1"/>
    <col min="12024" max="12024" width="15.28515625" customWidth="1"/>
    <col min="12025" max="12025" width="16.85546875" customWidth="1"/>
    <col min="12272" max="12272" width="16.28515625" customWidth="1"/>
    <col min="12273" max="12273" width="43" customWidth="1"/>
    <col min="12274" max="12274" width="17.28515625" customWidth="1"/>
    <col min="12275" max="12275" width="47" customWidth="1"/>
    <col min="12276" max="12276" width="20.28515625" customWidth="1"/>
    <col min="12277" max="12277" width="14.28515625" customWidth="1"/>
    <col min="12278" max="12278" width="19.85546875" customWidth="1"/>
    <col min="12279" max="12279" width="17.85546875" bestFit="1" customWidth="1"/>
    <col min="12280" max="12280" width="15.28515625" customWidth="1"/>
    <col min="12281" max="12281" width="16.85546875" customWidth="1"/>
    <col min="12528" max="12528" width="16.28515625" customWidth="1"/>
    <col min="12529" max="12529" width="43" customWidth="1"/>
    <col min="12530" max="12530" width="17.28515625" customWidth="1"/>
    <col min="12531" max="12531" width="47" customWidth="1"/>
    <col min="12532" max="12532" width="20.28515625" customWidth="1"/>
    <col min="12533" max="12533" width="14.28515625" customWidth="1"/>
    <col min="12534" max="12534" width="19.85546875" customWidth="1"/>
    <col min="12535" max="12535" width="17.85546875" bestFit="1" customWidth="1"/>
    <col min="12536" max="12536" width="15.28515625" customWidth="1"/>
    <col min="12537" max="12537" width="16.85546875" customWidth="1"/>
    <col min="12784" max="12784" width="16.28515625" customWidth="1"/>
    <col min="12785" max="12785" width="43" customWidth="1"/>
    <col min="12786" max="12786" width="17.28515625" customWidth="1"/>
    <col min="12787" max="12787" width="47" customWidth="1"/>
    <col min="12788" max="12788" width="20.28515625" customWidth="1"/>
    <col min="12789" max="12789" width="14.28515625" customWidth="1"/>
    <col min="12790" max="12790" width="19.85546875" customWidth="1"/>
    <col min="12791" max="12791" width="17.85546875" bestFit="1" customWidth="1"/>
    <col min="12792" max="12792" width="15.28515625" customWidth="1"/>
    <col min="12793" max="12793" width="16.85546875" customWidth="1"/>
    <col min="13040" max="13040" width="16.28515625" customWidth="1"/>
    <col min="13041" max="13041" width="43" customWidth="1"/>
    <col min="13042" max="13042" width="17.28515625" customWidth="1"/>
    <col min="13043" max="13043" width="47" customWidth="1"/>
    <col min="13044" max="13044" width="20.28515625" customWidth="1"/>
    <col min="13045" max="13045" width="14.28515625" customWidth="1"/>
    <col min="13046" max="13046" width="19.85546875" customWidth="1"/>
    <col min="13047" max="13047" width="17.85546875" bestFit="1" customWidth="1"/>
    <col min="13048" max="13048" width="15.28515625" customWidth="1"/>
    <col min="13049" max="13049" width="16.85546875" customWidth="1"/>
    <col min="13296" max="13296" width="16.28515625" customWidth="1"/>
    <col min="13297" max="13297" width="43" customWidth="1"/>
    <col min="13298" max="13298" width="17.28515625" customWidth="1"/>
    <col min="13299" max="13299" width="47" customWidth="1"/>
    <col min="13300" max="13300" width="20.28515625" customWidth="1"/>
    <col min="13301" max="13301" width="14.28515625" customWidth="1"/>
    <col min="13302" max="13302" width="19.85546875" customWidth="1"/>
    <col min="13303" max="13303" width="17.85546875" bestFit="1" customWidth="1"/>
    <col min="13304" max="13304" width="15.28515625" customWidth="1"/>
    <col min="13305" max="13305" width="16.85546875" customWidth="1"/>
    <col min="13552" max="13552" width="16.28515625" customWidth="1"/>
    <col min="13553" max="13553" width="43" customWidth="1"/>
    <col min="13554" max="13554" width="17.28515625" customWidth="1"/>
    <col min="13555" max="13555" width="47" customWidth="1"/>
    <col min="13556" max="13556" width="20.28515625" customWidth="1"/>
    <col min="13557" max="13557" width="14.28515625" customWidth="1"/>
    <col min="13558" max="13558" width="19.85546875" customWidth="1"/>
    <col min="13559" max="13559" width="17.85546875" bestFit="1" customWidth="1"/>
    <col min="13560" max="13560" width="15.28515625" customWidth="1"/>
    <col min="13561" max="13561" width="16.85546875" customWidth="1"/>
    <col min="13808" max="13808" width="16.28515625" customWidth="1"/>
    <col min="13809" max="13809" width="43" customWidth="1"/>
    <col min="13810" max="13810" width="17.28515625" customWidth="1"/>
    <col min="13811" max="13811" width="47" customWidth="1"/>
    <col min="13812" max="13812" width="20.28515625" customWidth="1"/>
    <col min="13813" max="13813" width="14.28515625" customWidth="1"/>
    <col min="13814" max="13814" width="19.85546875" customWidth="1"/>
    <col min="13815" max="13815" width="17.85546875" bestFit="1" customWidth="1"/>
    <col min="13816" max="13816" width="15.28515625" customWidth="1"/>
    <col min="13817" max="13817" width="16.85546875" customWidth="1"/>
    <col min="14064" max="14064" width="16.28515625" customWidth="1"/>
    <col min="14065" max="14065" width="43" customWidth="1"/>
    <col min="14066" max="14066" width="17.28515625" customWidth="1"/>
    <col min="14067" max="14067" width="47" customWidth="1"/>
    <col min="14068" max="14068" width="20.28515625" customWidth="1"/>
    <col min="14069" max="14069" width="14.28515625" customWidth="1"/>
    <col min="14070" max="14070" width="19.85546875" customWidth="1"/>
    <col min="14071" max="14071" width="17.85546875" bestFit="1" customWidth="1"/>
    <col min="14072" max="14072" width="15.28515625" customWidth="1"/>
    <col min="14073" max="14073" width="16.85546875" customWidth="1"/>
    <col min="14320" max="14320" width="16.28515625" customWidth="1"/>
    <col min="14321" max="14321" width="43" customWidth="1"/>
    <col min="14322" max="14322" width="17.28515625" customWidth="1"/>
    <col min="14323" max="14323" width="47" customWidth="1"/>
    <col min="14324" max="14324" width="20.28515625" customWidth="1"/>
    <col min="14325" max="14325" width="14.28515625" customWidth="1"/>
    <col min="14326" max="14326" width="19.85546875" customWidth="1"/>
    <col min="14327" max="14327" width="17.85546875" bestFit="1" customWidth="1"/>
    <col min="14328" max="14328" width="15.28515625" customWidth="1"/>
    <col min="14329" max="14329" width="16.85546875" customWidth="1"/>
    <col min="14576" max="14576" width="16.28515625" customWidth="1"/>
    <col min="14577" max="14577" width="43" customWidth="1"/>
    <col min="14578" max="14578" width="17.28515625" customWidth="1"/>
    <col min="14579" max="14579" width="47" customWidth="1"/>
    <col min="14580" max="14580" width="20.28515625" customWidth="1"/>
    <col min="14581" max="14581" width="14.28515625" customWidth="1"/>
    <col min="14582" max="14582" width="19.85546875" customWidth="1"/>
    <col min="14583" max="14583" width="17.85546875" bestFit="1" customWidth="1"/>
    <col min="14584" max="14584" width="15.28515625" customWidth="1"/>
    <col min="14585" max="14585" width="16.85546875" customWidth="1"/>
    <col min="14832" max="14832" width="16.28515625" customWidth="1"/>
    <col min="14833" max="14833" width="43" customWidth="1"/>
    <col min="14834" max="14834" width="17.28515625" customWidth="1"/>
    <col min="14835" max="14835" width="47" customWidth="1"/>
    <col min="14836" max="14836" width="20.28515625" customWidth="1"/>
    <col min="14837" max="14837" width="14.28515625" customWidth="1"/>
    <col min="14838" max="14838" width="19.85546875" customWidth="1"/>
    <col min="14839" max="14839" width="17.85546875" bestFit="1" customWidth="1"/>
    <col min="14840" max="14840" width="15.28515625" customWidth="1"/>
    <col min="14841" max="14841" width="16.85546875" customWidth="1"/>
    <col min="15088" max="15088" width="16.28515625" customWidth="1"/>
    <col min="15089" max="15089" width="43" customWidth="1"/>
    <col min="15090" max="15090" width="17.28515625" customWidth="1"/>
    <col min="15091" max="15091" width="47" customWidth="1"/>
    <col min="15092" max="15092" width="20.28515625" customWidth="1"/>
    <col min="15093" max="15093" width="14.28515625" customWidth="1"/>
    <col min="15094" max="15094" width="19.85546875" customWidth="1"/>
    <col min="15095" max="15095" width="17.85546875" bestFit="1" customWidth="1"/>
    <col min="15096" max="15096" width="15.28515625" customWidth="1"/>
    <col min="15097" max="15097" width="16.85546875" customWidth="1"/>
    <col min="15344" max="15344" width="16.28515625" customWidth="1"/>
    <col min="15345" max="15345" width="43" customWidth="1"/>
    <col min="15346" max="15346" width="17.28515625" customWidth="1"/>
    <col min="15347" max="15347" width="47" customWidth="1"/>
    <col min="15348" max="15348" width="20.28515625" customWidth="1"/>
    <col min="15349" max="15349" width="14.28515625" customWidth="1"/>
    <col min="15350" max="15350" width="19.85546875" customWidth="1"/>
    <col min="15351" max="15351" width="17.85546875" bestFit="1" customWidth="1"/>
    <col min="15352" max="15352" width="15.28515625" customWidth="1"/>
    <col min="15353" max="15353" width="16.85546875" customWidth="1"/>
    <col min="15600" max="15600" width="16.28515625" customWidth="1"/>
    <col min="15601" max="15601" width="43" customWidth="1"/>
    <col min="15602" max="15602" width="17.28515625" customWidth="1"/>
    <col min="15603" max="15603" width="47" customWidth="1"/>
    <col min="15604" max="15604" width="20.28515625" customWidth="1"/>
    <col min="15605" max="15605" width="14.28515625" customWidth="1"/>
    <col min="15606" max="15606" width="19.85546875" customWidth="1"/>
    <col min="15607" max="15607" width="17.85546875" bestFit="1" customWidth="1"/>
    <col min="15608" max="15608" width="15.28515625" customWidth="1"/>
    <col min="15609" max="15609" width="16.85546875" customWidth="1"/>
    <col min="15856" max="15856" width="16.28515625" customWidth="1"/>
    <col min="15857" max="15857" width="43" customWidth="1"/>
    <col min="15858" max="15858" width="17.28515625" customWidth="1"/>
    <col min="15859" max="15859" width="47" customWidth="1"/>
    <col min="15860" max="15860" width="20.28515625" customWidth="1"/>
    <col min="15861" max="15861" width="14.28515625" customWidth="1"/>
    <col min="15862" max="15862" width="19.85546875" customWidth="1"/>
    <col min="15863" max="15863" width="17.85546875" bestFit="1" customWidth="1"/>
    <col min="15864" max="15864" width="15.28515625" customWidth="1"/>
    <col min="15865" max="15865" width="16.85546875" customWidth="1"/>
    <col min="16112" max="16112" width="16.28515625" customWidth="1"/>
    <col min="16113" max="16113" width="43" customWidth="1"/>
    <col min="16114" max="16114" width="17.28515625" customWidth="1"/>
    <col min="16115" max="16115" width="47" customWidth="1"/>
    <col min="16116" max="16116" width="20.28515625" customWidth="1"/>
    <col min="16117" max="16117" width="14.28515625" customWidth="1"/>
    <col min="16118" max="16118" width="19.85546875" customWidth="1"/>
    <col min="16119" max="16119" width="17.85546875" bestFit="1" customWidth="1"/>
    <col min="16120" max="16120" width="15.28515625" customWidth="1"/>
    <col min="16121" max="16121" width="16.85546875" customWidth="1"/>
  </cols>
  <sheetData>
    <row r="1" spans="1:10" ht="15.6" customHeight="1" x14ac:dyDescent="0.2"/>
    <row r="2" spans="1:10" ht="15" x14ac:dyDescent="0.2">
      <c r="A2" s="53" t="s">
        <v>11</v>
      </c>
      <c r="B2" s="54"/>
      <c r="C2" s="54"/>
      <c r="D2" s="54"/>
      <c r="E2" s="55"/>
      <c r="F2" s="54"/>
      <c r="G2" s="55"/>
      <c r="H2" s="54"/>
      <c r="I2" s="54"/>
      <c r="J2" s="54"/>
    </row>
    <row r="3" spans="1:10" ht="13.9" customHeight="1" x14ac:dyDescent="0.2">
      <c r="A3" s="56" t="s">
        <v>4</v>
      </c>
      <c r="B3" s="57"/>
      <c r="C3" s="57"/>
      <c r="D3" s="57"/>
      <c r="E3" s="58"/>
      <c r="F3" s="57"/>
      <c r="G3" s="58"/>
      <c r="H3" s="57"/>
      <c r="I3" s="57"/>
      <c r="J3" s="57"/>
    </row>
    <row r="4" spans="1:10" ht="13.15" customHeight="1" x14ac:dyDescent="0.2">
      <c r="A4" s="59" t="s">
        <v>16</v>
      </c>
      <c r="B4" s="60"/>
      <c r="C4" s="60"/>
      <c r="D4" s="60"/>
      <c r="E4" s="58"/>
      <c r="F4" s="60"/>
      <c r="G4" s="58"/>
      <c r="H4" s="60"/>
      <c r="I4" s="60"/>
      <c r="J4" s="60"/>
    </row>
    <row r="5" spans="1:10" x14ac:dyDescent="0.2">
      <c r="A5" s="61" t="s">
        <v>53</v>
      </c>
      <c r="B5" s="62"/>
      <c r="C5" s="62"/>
      <c r="D5" s="62"/>
      <c r="E5" s="55"/>
      <c r="F5" s="62"/>
      <c r="G5" s="55"/>
      <c r="H5" s="62"/>
      <c r="I5" s="62"/>
      <c r="J5" s="62"/>
    </row>
    <row r="6" spans="1:10" x14ac:dyDescent="0.2">
      <c r="A6" s="61" t="s">
        <v>5</v>
      </c>
      <c r="B6" s="62"/>
      <c r="C6" s="62"/>
      <c r="D6" s="62"/>
      <c r="E6" s="55"/>
      <c r="F6" s="62"/>
      <c r="G6" s="55"/>
      <c r="H6" s="62"/>
      <c r="I6" s="62"/>
      <c r="J6" s="62"/>
    </row>
    <row r="7" spans="1:10" x14ac:dyDescent="0.2">
      <c r="F7" s="9"/>
      <c r="G7" s="16"/>
      <c r="H7" s="9"/>
      <c r="I7" s="9"/>
      <c r="J7" s="9"/>
    </row>
    <row r="8" spans="1:10" s="52" customFormat="1" ht="30.6" customHeight="1" x14ac:dyDescent="0.2">
      <c r="A8" s="48" t="s">
        <v>1</v>
      </c>
      <c r="B8" s="41" t="s">
        <v>2</v>
      </c>
      <c r="C8" s="41" t="s">
        <v>12</v>
      </c>
      <c r="D8" s="41" t="s">
        <v>0</v>
      </c>
      <c r="E8" s="49" t="s">
        <v>3</v>
      </c>
      <c r="F8" s="50" t="s">
        <v>17</v>
      </c>
      <c r="G8" s="44" t="s">
        <v>36</v>
      </c>
      <c r="H8" s="51" t="s">
        <v>18</v>
      </c>
      <c r="I8" s="51" t="s">
        <v>19</v>
      </c>
      <c r="J8" s="51" t="s">
        <v>20</v>
      </c>
    </row>
    <row r="9" spans="1:10" s="17" customFormat="1" ht="27.95" customHeight="1" x14ac:dyDescent="0.2">
      <c r="A9" s="4">
        <v>46156</v>
      </c>
      <c r="B9" s="2" t="s">
        <v>54</v>
      </c>
      <c r="C9" s="26" t="s">
        <v>55</v>
      </c>
      <c r="D9" s="2" t="s">
        <v>56</v>
      </c>
      <c r="E9" s="27">
        <v>220000</v>
      </c>
      <c r="F9" s="28">
        <v>46196</v>
      </c>
      <c r="G9" s="27">
        <f>E9</f>
        <v>220000</v>
      </c>
      <c r="H9" s="30">
        <v>3334</v>
      </c>
      <c r="I9" s="32">
        <f>E9-G9</f>
        <v>0</v>
      </c>
      <c r="J9" s="33" t="s">
        <v>249</v>
      </c>
    </row>
    <row r="10" spans="1:10" s="17" customFormat="1" ht="27.95" customHeight="1" x14ac:dyDescent="0.2">
      <c r="A10" s="4">
        <v>46179</v>
      </c>
      <c r="B10" s="2" t="s">
        <v>54</v>
      </c>
      <c r="C10" s="26" t="s">
        <v>313</v>
      </c>
      <c r="D10" s="2" t="s">
        <v>314</v>
      </c>
      <c r="E10" s="27">
        <v>897390</v>
      </c>
      <c r="F10" s="28">
        <v>46203</v>
      </c>
      <c r="G10" s="27">
        <f t="shared" ref="G10:G21" si="0">E10</f>
        <v>897390</v>
      </c>
      <c r="H10" s="30">
        <v>3719</v>
      </c>
      <c r="I10" s="32">
        <f t="shared" ref="I10:I21" si="1">E10-G10</f>
        <v>0</v>
      </c>
      <c r="J10" s="33" t="s">
        <v>249</v>
      </c>
    </row>
    <row r="11" spans="1:10" s="17" customFormat="1" ht="27.95" customHeight="1" x14ac:dyDescent="0.2">
      <c r="A11" s="4">
        <v>46108</v>
      </c>
      <c r="B11" s="2" t="s">
        <v>24</v>
      </c>
      <c r="C11" s="26" t="s">
        <v>57</v>
      </c>
      <c r="D11" s="2" t="s">
        <v>25</v>
      </c>
      <c r="E11" s="27">
        <v>1260</v>
      </c>
      <c r="F11" s="28">
        <v>46181</v>
      </c>
      <c r="G11" s="27">
        <f t="shared" si="0"/>
        <v>1260</v>
      </c>
      <c r="H11" s="30">
        <v>2877</v>
      </c>
      <c r="I11" s="32">
        <f t="shared" si="1"/>
        <v>0</v>
      </c>
      <c r="J11" s="33" t="s">
        <v>249</v>
      </c>
    </row>
    <row r="12" spans="1:10" s="17" customFormat="1" ht="27.95" customHeight="1" x14ac:dyDescent="0.2">
      <c r="A12" s="4">
        <v>46119</v>
      </c>
      <c r="B12" s="2" t="s">
        <v>24</v>
      </c>
      <c r="C12" s="26" t="s">
        <v>58</v>
      </c>
      <c r="D12" s="2" t="s">
        <v>25</v>
      </c>
      <c r="E12" s="27">
        <v>2040</v>
      </c>
      <c r="F12" s="28">
        <v>46182</v>
      </c>
      <c r="G12" s="27">
        <f t="shared" si="0"/>
        <v>2040</v>
      </c>
      <c r="H12" s="30">
        <v>3047</v>
      </c>
      <c r="I12" s="32">
        <f t="shared" si="1"/>
        <v>0</v>
      </c>
      <c r="J12" s="33" t="s">
        <v>249</v>
      </c>
    </row>
    <row r="13" spans="1:10" s="17" customFormat="1" ht="27.95" customHeight="1" x14ac:dyDescent="0.2">
      <c r="A13" s="4">
        <v>46129</v>
      </c>
      <c r="B13" s="2" t="s">
        <v>24</v>
      </c>
      <c r="C13" s="26" t="s">
        <v>59</v>
      </c>
      <c r="D13" s="2" t="s">
        <v>25</v>
      </c>
      <c r="E13" s="27">
        <v>4140</v>
      </c>
      <c r="F13" s="28">
        <v>46181</v>
      </c>
      <c r="G13" s="27">
        <f t="shared" si="0"/>
        <v>4140</v>
      </c>
      <c r="H13" s="30">
        <v>2877</v>
      </c>
      <c r="I13" s="32">
        <f t="shared" si="1"/>
        <v>0</v>
      </c>
      <c r="J13" s="33" t="s">
        <v>249</v>
      </c>
    </row>
    <row r="14" spans="1:10" s="17" customFormat="1" ht="27.95" customHeight="1" x14ac:dyDescent="0.2">
      <c r="A14" s="4">
        <v>46133</v>
      </c>
      <c r="B14" s="2" t="s">
        <v>24</v>
      </c>
      <c r="C14" s="26" t="s">
        <v>60</v>
      </c>
      <c r="D14" s="2" t="s">
        <v>25</v>
      </c>
      <c r="E14" s="27">
        <v>3060</v>
      </c>
      <c r="F14" s="28">
        <v>46181</v>
      </c>
      <c r="G14" s="27">
        <f t="shared" si="0"/>
        <v>3060</v>
      </c>
      <c r="H14" s="30">
        <v>3045</v>
      </c>
      <c r="I14" s="32">
        <f t="shared" si="1"/>
        <v>0</v>
      </c>
      <c r="J14" s="33" t="s">
        <v>249</v>
      </c>
    </row>
    <row r="15" spans="1:10" s="17" customFormat="1" ht="27.95" customHeight="1" x14ac:dyDescent="0.2">
      <c r="A15" s="4">
        <v>46136</v>
      </c>
      <c r="B15" s="2" t="s">
        <v>24</v>
      </c>
      <c r="C15" s="26" t="s">
        <v>61</v>
      </c>
      <c r="D15" s="2" t="s">
        <v>25</v>
      </c>
      <c r="E15" s="27">
        <v>8400</v>
      </c>
      <c r="F15" s="28">
        <v>46182</v>
      </c>
      <c r="G15" s="27">
        <f t="shared" si="0"/>
        <v>8400</v>
      </c>
      <c r="H15" s="30">
        <v>3047</v>
      </c>
      <c r="I15" s="32">
        <f t="shared" si="1"/>
        <v>0</v>
      </c>
      <c r="J15" s="33" t="s">
        <v>249</v>
      </c>
    </row>
    <row r="16" spans="1:10" s="17" customFormat="1" ht="27.95" customHeight="1" x14ac:dyDescent="0.2">
      <c r="A16" s="4">
        <v>46142</v>
      </c>
      <c r="B16" s="2" t="s">
        <v>24</v>
      </c>
      <c r="C16" s="26" t="s">
        <v>62</v>
      </c>
      <c r="D16" s="2" t="s">
        <v>25</v>
      </c>
      <c r="E16" s="27">
        <v>2400</v>
      </c>
      <c r="F16" s="28">
        <v>46181</v>
      </c>
      <c r="G16" s="27">
        <f t="shared" si="0"/>
        <v>2400</v>
      </c>
      <c r="H16" s="30">
        <v>3045</v>
      </c>
      <c r="I16" s="32">
        <f t="shared" si="1"/>
        <v>0</v>
      </c>
      <c r="J16" s="33" t="s">
        <v>249</v>
      </c>
    </row>
    <row r="17" spans="1:10" s="17" customFormat="1" ht="27.95" customHeight="1" x14ac:dyDescent="0.2">
      <c r="A17" s="4">
        <v>46147</v>
      </c>
      <c r="B17" s="2" t="s">
        <v>24</v>
      </c>
      <c r="C17" s="26" t="s">
        <v>63</v>
      </c>
      <c r="D17" s="2" t="s">
        <v>25</v>
      </c>
      <c r="E17" s="27">
        <v>7080</v>
      </c>
      <c r="F17" s="28">
        <v>46182</v>
      </c>
      <c r="G17" s="27">
        <f t="shared" si="0"/>
        <v>7080</v>
      </c>
      <c r="H17" s="30">
        <v>3047</v>
      </c>
      <c r="I17" s="32">
        <f t="shared" si="1"/>
        <v>0</v>
      </c>
      <c r="J17" s="33" t="s">
        <v>249</v>
      </c>
    </row>
    <row r="18" spans="1:10" s="17" customFormat="1" ht="27.95" customHeight="1" x14ac:dyDescent="0.2">
      <c r="A18" s="4">
        <v>46150</v>
      </c>
      <c r="B18" s="2" t="s">
        <v>24</v>
      </c>
      <c r="C18" s="26" t="s">
        <v>64</v>
      </c>
      <c r="D18" s="2" t="s">
        <v>25</v>
      </c>
      <c r="E18" s="27">
        <v>4320</v>
      </c>
      <c r="F18" s="28">
        <v>46196</v>
      </c>
      <c r="G18" s="27">
        <f t="shared" si="0"/>
        <v>4320</v>
      </c>
      <c r="H18" s="30">
        <v>3310</v>
      </c>
      <c r="I18" s="32">
        <f t="shared" si="1"/>
        <v>0</v>
      </c>
      <c r="J18" s="33" t="s">
        <v>249</v>
      </c>
    </row>
    <row r="19" spans="1:10" s="17" customFormat="1" ht="27.95" customHeight="1" x14ac:dyDescent="0.2">
      <c r="A19" s="4">
        <v>46150</v>
      </c>
      <c r="B19" s="2" t="s">
        <v>24</v>
      </c>
      <c r="C19" s="26" t="s">
        <v>65</v>
      </c>
      <c r="D19" s="2" t="s">
        <v>25</v>
      </c>
      <c r="E19" s="27">
        <v>2280</v>
      </c>
      <c r="F19" s="28">
        <v>46196</v>
      </c>
      <c r="G19" s="27">
        <f t="shared" si="0"/>
        <v>2280</v>
      </c>
      <c r="H19" s="30">
        <v>3310</v>
      </c>
      <c r="I19" s="32">
        <f t="shared" si="1"/>
        <v>0</v>
      </c>
      <c r="J19" s="33" t="s">
        <v>249</v>
      </c>
    </row>
    <row r="20" spans="1:10" s="17" customFormat="1" ht="27.95" customHeight="1" x14ac:dyDescent="0.2">
      <c r="A20" s="4">
        <v>46156</v>
      </c>
      <c r="B20" s="2" t="s">
        <v>24</v>
      </c>
      <c r="C20" s="26" t="s">
        <v>66</v>
      </c>
      <c r="D20" s="2" t="s">
        <v>25</v>
      </c>
      <c r="E20" s="29">
        <v>6780</v>
      </c>
      <c r="F20" s="28">
        <v>46196</v>
      </c>
      <c r="G20" s="27">
        <f t="shared" si="0"/>
        <v>6780</v>
      </c>
      <c r="H20" s="30">
        <v>3310</v>
      </c>
      <c r="I20" s="32">
        <f t="shared" si="1"/>
        <v>0</v>
      </c>
      <c r="J20" s="33" t="s">
        <v>249</v>
      </c>
    </row>
    <row r="21" spans="1:10" s="17" customFormat="1" ht="27.95" customHeight="1" x14ac:dyDescent="0.2">
      <c r="A21" s="4">
        <v>46181</v>
      </c>
      <c r="B21" s="2" t="s">
        <v>24</v>
      </c>
      <c r="C21" s="26" t="s">
        <v>275</v>
      </c>
      <c r="D21" s="2" t="s">
        <v>25</v>
      </c>
      <c r="E21" s="29">
        <v>2400</v>
      </c>
      <c r="F21" s="28">
        <v>46202</v>
      </c>
      <c r="G21" s="27">
        <f t="shared" si="0"/>
        <v>2400</v>
      </c>
      <c r="H21" s="30">
        <v>3614</v>
      </c>
      <c r="I21" s="32">
        <f t="shared" si="1"/>
        <v>0</v>
      </c>
      <c r="J21" s="33" t="s">
        <v>249</v>
      </c>
    </row>
    <row r="22" spans="1:10" s="17" customFormat="1" ht="27.95" customHeight="1" x14ac:dyDescent="0.2">
      <c r="A22" s="4">
        <v>46157</v>
      </c>
      <c r="B22" s="2" t="s">
        <v>67</v>
      </c>
      <c r="C22" s="26" t="s">
        <v>68</v>
      </c>
      <c r="D22" s="2" t="s">
        <v>69</v>
      </c>
      <c r="E22" s="27">
        <v>490432.78</v>
      </c>
      <c r="F22" s="28">
        <v>46196</v>
      </c>
      <c r="G22" s="27">
        <f t="shared" ref="G22:G33" si="2">E22</f>
        <v>490432.78</v>
      </c>
      <c r="H22" s="30">
        <v>3356</v>
      </c>
      <c r="I22" s="32">
        <f t="shared" ref="I22:I33" si="3">E22-G22</f>
        <v>0</v>
      </c>
      <c r="J22" s="33" t="s">
        <v>249</v>
      </c>
    </row>
    <row r="23" spans="1:10" s="17" customFormat="1" ht="27.95" customHeight="1" x14ac:dyDescent="0.2">
      <c r="A23" s="4">
        <v>46157</v>
      </c>
      <c r="B23" s="2" t="s">
        <v>67</v>
      </c>
      <c r="C23" s="26" t="s">
        <v>70</v>
      </c>
      <c r="D23" s="2" t="s">
        <v>71</v>
      </c>
      <c r="E23" s="27">
        <v>592613.69999999995</v>
      </c>
      <c r="F23" s="28">
        <v>46196</v>
      </c>
      <c r="G23" s="27">
        <f t="shared" si="2"/>
        <v>592613.69999999995</v>
      </c>
      <c r="H23" s="30">
        <v>3356</v>
      </c>
      <c r="I23" s="32">
        <f t="shared" si="3"/>
        <v>0</v>
      </c>
      <c r="J23" s="33" t="s">
        <v>249</v>
      </c>
    </row>
    <row r="24" spans="1:10" s="17" customFormat="1" ht="27.95" customHeight="1" x14ac:dyDescent="0.2">
      <c r="A24" s="4">
        <v>46157</v>
      </c>
      <c r="B24" s="2" t="s">
        <v>67</v>
      </c>
      <c r="C24" s="26" t="s">
        <v>72</v>
      </c>
      <c r="D24" s="2" t="s">
        <v>73</v>
      </c>
      <c r="E24" s="27">
        <v>400857.8</v>
      </c>
      <c r="F24" s="28">
        <v>46196</v>
      </c>
      <c r="G24" s="27">
        <f t="shared" si="2"/>
        <v>400857.8</v>
      </c>
      <c r="H24" s="30">
        <v>3356</v>
      </c>
      <c r="I24" s="32">
        <f t="shared" si="3"/>
        <v>0</v>
      </c>
      <c r="J24" s="33" t="s">
        <v>249</v>
      </c>
    </row>
    <row r="25" spans="1:10" s="17" customFormat="1" ht="27.95" customHeight="1" x14ac:dyDescent="0.2">
      <c r="A25" s="4">
        <v>46140</v>
      </c>
      <c r="B25" s="2" t="s">
        <v>33</v>
      </c>
      <c r="C25" s="26" t="s">
        <v>74</v>
      </c>
      <c r="D25" s="2" t="s">
        <v>75</v>
      </c>
      <c r="E25" s="27">
        <v>324370.2</v>
      </c>
      <c r="F25" s="28">
        <v>46184</v>
      </c>
      <c r="G25" s="27">
        <f t="shared" si="2"/>
        <v>324370.2</v>
      </c>
      <c r="H25" s="30">
        <v>2828</v>
      </c>
      <c r="I25" s="32">
        <f t="shared" si="3"/>
        <v>0</v>
      </c>
      <c r="J25" s="33" t="s">
        <v>249</v>
      </c>
    </row>
    <row r="26" spans="1:10" s="17" customFormat="1" ht="27.95" customHeight="1" x14ac:dyDescent="0.2">
      <c r="A26" s="4">
        <v>46140</v>
      </c>
      <c r="B26" s="2" t="s">
        <v>33</v>
      </c>
      <c r="C26" s="26" t="s">
        <v>76</v>
      </c>
      <c r="D26" s="2" t="s">
        <v>75</v>
      </c>
      <c r="E26" s="27">
        <v>1169698.6000000001</v>
      </c>
      <c r="F26" s="28">
        <v>46184</v>
      </c>
      <c r="G26" s="27">
        <f t="shared" si="2"/>
        <v>1169698.6000000001</v>
      </c>
      <c r="H26" s="30">
        <v>2828</v>
      </c>
      <c r="I26" s="32">
        <f t="shared" si="3"/>
        <v>0</v>
      </c>
      <c r="J26" s="33" t="s">
        <v>249</v>
      </c>
    </row>
    <row r="27" spans="1:10" s="17" customFormat="1" ht="27.95" customHeight="1" x14ac:dyDescent="0.2">
      <c r="A27" s="4">
        <v>46142</v>
      </c>
      <c r="B27" s="2" t="s">
        <v>33</v>
      </c>
      <c r="C27" s="26" t="s">
        <v>77</v>
      </c>
      <c r="D27" s="2" t="s">
        <v>75</v>
      </c>
      <c r="E27" s="27">
        <v>697887.4</v>
      </c>
      <c r="F27" s="28">
        <v>46184</v>
      </c>
      <c r="G27" s="27">
        <f t="shared" si="2"/>
        <v>697887.4</v>
      </c>
      <c r="H27" s="30">
        <v>2828</v>
      </c>
      <c r="I27" s="32">
        <f t="shared" si="3"/>
        <v>0</v>
      </c>
      <c r="J27" s="33" t="s">
        <v>249</v>
      </c>
    </row>
    <row r="28" spans="1:10" s="17" customFormat="1" ht="27.95" customHeight="1" x14ac:dyDescent="0.2">
      <c r="A28" s="4">
        <v>46142</v>
      </c>
      <c r="B28" s="2" t="s">
        <v>33</v>
      </c>
      <c r="C28" s="26" t="s">
        <v>78</v>
      </c>
      <c r="D28" s="2" t="s">
        <v>75</v>
      </c>
      <c r="E28" s="27">
        <v>1081234</v>
      </c>
      <c r="F28" s="28">
        <v>46184</v>
      </c>
      <c r="G28" s="27">
        <f t="shared" si="2"/>
        <v>1081234</v>
      </c>
      <c r="H28" s="30">
        <v>2828</v>
      </c>
      <c r="I28" s="32">
        <f t="shared" si="3"/>
        <v>0</v>
      </c>
      <c r="J28" s="33" t="s">
        <v>249</v>
      </c>
    </row>
    <row r="29" spans="1:10" s="17" customFormat="1" ht="27.95" customHeight="1" x14ac:dyDescent="0.2">
      <c r="A29" s="4">
        <v>46078</v>
      </c>
      <c r="B29" s="2" t="s">
        <v>263</v>
      </c>
      <c r="C29" s="26" t="s">
        <v>264</v>
      </c>
      <c r="D29" s="2" t="s">
        <v>320</v>
      </c>
      <c r="E29" s="27">
        <v>46203.96</v>
      </c>
      <c r="F29" s="28">
        <v>46147</v>
      </c>
      <c r="G29" s="27">
        <f t="shared" si="2"/>
        <v>46203.96</v>
      </c>
      <c r="H29" s="30">
        <v>3544</v>
      </c>
      <c r="I29" s="32">
        <f t="shared" si="3"/>
        <v>0</v>
      </c>
      <c r="J29" s="33" t="s">
        <v>249</v>
      </c>
    </row>
    <row r="30" spans="1:10" s="17" customFormat="1" ht="27.95" customHeight="1" x14ac:dyDescent="0.2">
      <c r="A30" s="4">
        <v>46148</v>
      </c>
      <c r="B30" s="2" t="s">
        <v>37</v>
      </c>
      <c r="C30" s="26" t="s">
        <v>79</v>
      </c>
      <c r="D30" s="2" t="s">
        <v>38</v>
      </c>
      <c r="E30" s="27">
        <v>600</v>
      </c>
      <c r="F30" s="28">
        <v>46182</v>
      </c>
      <c r="G30" s="27">
        <f t="shared" si="2"/>
        <v>600</v>
      </c>
      <c r="H30" s="30">
        <v>3332</v>
      </c>
      <c r="I30" s="32">
        <f t="shared" si="3"/>
        <v>0</v>
      </c>
      <c r="J30" s="33" t="s">
        <v>249</v>
      </c>
    </row>
    <row r="31" spans="1:10" s="17" customFormat="1" ht="27.95" customHeight="1" x14ac:dyDescent="0.2">
      <c r="A31" s="4">
        <v>46148</v>
      </c>
      <c r="B31" s="2" t="s">
        <v>37</v>
      </c>
      <c r="C31" s="26" t="s">
        <v>80</v>
      </c>
      <c r="D31" s="2" t="s">
        <v>38</v>
      </c>
      <c r="E31" s="27">
        <v>7375</v>
      </c>
      <c r="F31" s="28">
        <v>46182</v>
      </c>
      <c r="G31" s="27">
        <f t="shared" si="2"/>
        <v>7375</v>
      </c>
      <c r="H31" s="30">
        <v>3332</v>
      </c>
      <c r="I31" s="32">
        <f t="shared" si="3"/>
        <v>0</v>
      </c>
      <c r="J31" s="33" t="s">
        <v>249</v>
      </c>
    </row>
    <row r="32" spans="1:10" s="17" customFormat="1" ht="27.95" customHeight="1" x14ac:dyDescent="0.2">
      <c r="A32" s="4">
        <v>46184</v>
      </c>
      <c r="B32" s="2" t="s">
        <v>37</v>
      </c>
      <c r="C32" s="26" t="s">
        <v>308</v>
      </c>
      <c r="D32" s="2" t="s">
        <v>38</v>
      </c>
      <c r="E32" s="27">
        <v>600</v>
      </c>
      <c r="F32" s="28">
        <v>46202</v>
      </c>
      <c r="G32" s="27">
        <f t="shared" si="2"/>
        <v>600</v>
      </c>
      <c r="H32" s="30">
        <v>3676</v>
      </c>
      <c r="I32" s="32">
        <f t="shared" si="3"/>
        <v>0</v>
      </c>
      <c r="J32" s="33" t="s">
        <v>249</v>
      </c>
    </row>
    <row r="33" spans="1:11" s="17" customFormat="1" ht="27.95" customHeight="1" x14ac:dyDescent="0.2">
      <c r="A33" s="4">
        <v>46184</v>
      </c>
      <c r="B33" s="2" t="s">
        <v>37</v>
      </c>
      <c r="C33" s="26" t="s">
        <v>309</v>
      </c>
      <c r="D33" s="2" t="s">
        <v>38</v>
      </c>
      <c r="E33" s="27">
        <v>7375</v>
      </c>
      <c r="F33" s="28">
        <v>46202</v>
      </c>
      <c r="G33" s="27">
        <f t="shared" si="2"/>
        <v>7375</v>
      </c>
      <c r="H33" s="30">
        <v>3676</v>
      </c>
      <c r="I33" s="32">
        <f t="shared" si="3"/>
        <v>0</v>
      </c>
      <c r="J33" s="33" t="s">
        <v>249</v>
      </c>
    </row>
    <row r="34" spans="1:11" s="17" customFormat="1" ht="27.95" customHeight="1" x14ac:dyDescent="0.2">
      <c r="A34" s="4">
        <v>46143</v>
      </c>
      <c r="B34" s="2" t="s">
        <v>82</v>
      </c>
      <c r="C34" s="26" t="s">
        <v>83</v>
      </c>
      <c r="D34" s="2" t="s">
        <v>84</v>
      </c>
      <c r="E34" s="27">
        <v>1528843.11</v>
      </c>
      <c r="F34" s="28">
        <v>46175</v>
      </c>
      <c r="G34" s="27">
        <f>E34</f>
        <v>1528843.11</v>
      </c>
      <c r="H34" s="30">
        <v>3094</v>
      </c>
      <c r="I34" s="32">
        <f>E34-G34</f>
        <v>0</v>
      </c>
      <c r="J34" s="33" t="s">
        <v>249</v>
      </c>
    </row>
    <row r="35" spans="1:11" s="17" customFormat="1" ht="27.95" customHeight="1" x14ac:dyDescent="0.2">
      <c r="A35" s="4">
        <v>46168</v>
      </c>
      <c r="B35" s="2" t="s">
        <v>290</v>
      </c>
      <c r="C35" s="26" t="s">
        <v>291</v>
      </c>
      <c r="D35" s="2" t="s">
        <v>292</v>
      </c>
      <c r="E35" s="27">
        <v>513442.78</v>
      </c>
      <c r="F35" s="28">
        <v>46198</v>
      </c>
      <c r="G35" s="27">
        <f>E35</f>
        <v>513442.78</v>
      </c>
      <c r="H35" s="30">
        <v>3400</v>
      </c>
      <c r="I35" s="32">
        <f>E35-G35</f>
        <v>0</v>
      </c>
      <c r="J35" s="33" t="s">
        <v>249</v>
      </c>
    </row>
    <row r="36" spans="1:11" s="17" customFormat="1" ht="27.95" customHeight="1" x14ac:dyDescent="0.2">
      <c r="A36" s="4">
        <v>46054.5</v>
      </c>
      <c r="B36" s="2" t="s">
        <v>247</v>
      </c>
      <c r="C36" s="26" t="s">
        <v>250</v>
      </c>
      <c r="D36" s="2" t="s">
        <v>248</v>
      </c>
      <c r="E36" s="27">
        <v>986316.92</v>
      </c>
      <c r="F36" s="28">
        <v>46175</v>
      </c>
      <c r="G36" s="27">
        <f t="shared" ref="G36:G44" si="4">E36</f>
        <v>986316.92</v>
      </c>
      <c r="H36" s="30">
        <v>3581</v>
      </c>
      <c r="I36" s="32">
        <f t="shared" ref="I36:I44" si="5">E36-G36</f>
        <v>0</v>
      </c>
      <c r="J36" s="33" t="s">
        <v>249</v>
      </c>
    </row>
    <row r="37" spans="1:11" s="17" customFormat="1" ht="27.95" customHeight="1" x14ac:dyDescent="0.2">
      <c r="A37" s="4">
        <v>46142</v>
      </c>
      <c r="B37" s="2" t="s">
        <v>87</v>
      </c>
      <c r="C37" s="26" t="s">
        <v>88</v>
      </c>
      <c r="D37" s="2" t="s">
        <v>89</v>
      </c>
      <c r="E37" s="27">
        <v>1050318</v>
      </c>
      <c r="F37" s="28">
        <v>46178</v>
      </c>
      <c r="G37" s="27">
        <f t="shared" si="4"/>
        <v>1050318</v>
      </c>
      <c r="H37" s="30">
        <v>3118</v>
      </c>
      <c r="I37" s="32">
        <f t="shared" si="5"/>
        <v>0</v>
      </c>
      <c r="J37" s="33" t="s">
        <v>249</v>
      </c>
    </row>
    <row r="38" spans="1:11" s="17" customFormat="1" ht="27.95" customHeight="1" x14ac:dyDescent="0.2">
      <c r="A38" s="4">
        <v>46181</v>
      </c>
      <c r="B38" s="2" t="s">
        <v>296</v>
      </c>
      <c r="C38" s="26" t="s">
        <v>298</v>
      </c>
      <c r="D38" s="2" t="s">
        <v>297</v>
      </c>
      <c r="E38" s="27">
        <v>19012.5</v>
      </c>
      <c r="F38" s="37">
        <v>46192</v>
      </c>
      <c r="G38" s="27">
        <f t="shared" si="4"/>
        <v>19012.5</v>
      </c>
      <c r="H38" s="36">
        <v>3583</v>
      </c>
      <c r="I38" s="32">
        <f t="shared" si="5"/>
        <v>0</v>
      </c>
      <c r="J38" s="33" t="s">
        <v>249</v>
      </c>
      <c r="K38" s="25"/>
    </row>
    <row r="39" spans="1:11" s="17" customFormat="1" ht="27.95" customHeight="1" x14ac:dyDescent="0.2">
      <c r="A39" s="4">
        <v>46181</v>
      </c>
      <c r="B39" s="2" t="s">
        <v>296</v>
      </c>
      <c r="C39" s="26" t="s">
        <v>299</v>
      </c>
      <c r="D39" s="2" t="s">
        <v>297</v>
      </c>
      <c r="E39" s="27">
        <v>817566.76</v>
      </c>
      <c r="F39" s="37">
        <v>46192</v>
      </c>
      <c r="G39" s="27">
        <f t="shared" si="4"/>
        <v>817566.76</v>
      </c>
      <c r="H39" s="36">
        <v>3583</v>
      </c>
      <c r="I39" s="32">
        <f t="shared" si="5"/>
        <v>0</v>
      </c>
      <c r="J39" s="33" t="s">
        <v>249</v>
      </c>
      <c r="K39" s="25"/>
    </row>
    <row r="40" spans="1:11" s="17" customFormat="1" ht="27.95" customHeight="1" x14ac:dyDescent="0.2">
      <c r="A40" s="4">
        <v>46181</v>
      </c>
      <c r="B40" s="2" t="s">
        <v>296</v>
      </c>
      <c r="C40" s="26" t="s">
        <v>300</v>
      </c>
      <c r="D40" s="2" t="s">
        <v>297</v>
      </c>
      <c r="E40" s="27">
        <v>71885.440000000002</v>
      </c>
      <c r="F40" s="37">
        <v>46192</v>
      </c>
      <c r="G40" s="27">
        <f t="shared" si="4"/>
        <v>71885.440000000002</v>
      </c>
      <c r="H40" s="36">
        <v>3583</v>
      </c>
      <c r="I40" s="32">
        <f t="shared" si="5"/>
        <v>0</v>
      </c>
      <c r="J40" s="33" t="s">
        <v>249</v>
      </c>
      <c r="K40" s="25"/>
    </row>
    <row r="41" spans="1:11" s="17" customFormat="1" ht="27.95" customHeight="1" x14ac:dyDescent="0.2">
      <c r="A41" s="4">
        <v>46181</v>
      </c>
      <c r="B41" s="2" t="s">
        <v>296</v>
      </c>
      <c r="C41" s="26" t="s">
        <v>301</v>
      </c>
      <c r="D41" s="2" t="s">
        <v>297</v>
      </c>
      <c r="E41" s="27">
        <v>3854.84</v>
      </c>
      <c r="F41" s="37">
        <v>46192</v>
      </c>
      <c r="G41" s="27">
        <f t="shared" si="4"/>
        <v>3854.84</v>
      </c>
      <c r="H41" s="36">
        <v>3583</v>
      </c>
      <c r="I41" s="32">
        <f t="shared" si="5"/>
        <v>0</v>
      </c>
      <c r="J41" s="33" t="s">
        <v>249</v>
      </c>
      <c r="K41" s="25"/>
    </row>
    <row r="42" spans="1:11" s="17" customFormat="1" ht="27.95" customHeight="1" x14ac:dyDescent="0.2">
      <c r="A42" s="4">
        <v>46181</v>
      </c>
      <c r="B42" s="2" t="s">
        <v>296</v>
      </c>
      <c r="C42" s="26" t="s">
        <v>302</v>
      </c>
      <c r="D42" s="2" t="s">
        <v>297</v>
      </c>
      <c r="E42" s="27">
        <v>23275.5</v>
      </c>
      <c r="F42" s="37">
        <v>46192</v>
      </c>
      <c r="G42" s="27">
        <f t="shared" si="4"/>
        <v>23275.5</v>
      </c>
      <c r="H42" s="36">
        <v>3583</v>
      </c>
      <c r="I42" s="32">
        <f t="shared" si="5"/>
        <v>0</v>
      </c>
      <c r="J42" s="33" t="s">
        <v>249</v>
      </c>
      <c r="K42" s="25"/>
    </row>
    <row r="43" spans="1:11" s="17" customFormat="1" ht="27.95" customHeight="1" x14ac:dyDescent="0.2">
      <c r="A43" s="4">
        <v>46181</v>
      </c>
      <c r="B43" s="2" t="s">
        <v>296</v>
      </c>
      <c r="C43" s="26" t="s">
        <v>303</v>
      </c>
      <c r="D43" s="2" t="s">
        <v>297</v>
      </c>
      <c r="E43" s="27">
        <v>31447</v>
      </c>
      <c r="F43" s="37">
        <v>46192</v>
      </c>
      <c r="G43" s="27">
        <f t="shared" si="4"/>
        <v>31447</v>
      </c>
      <c r="H43" s="36">
        <v>3583</v>
      </c>
      <c r="I43" s="32">
        <f t="shared" si="5"/>
        <v>0</v>
      </c>
      <c r="J43" s="33" t="s">
        <v>249</v>
      </c>
      <c r="K43" s="25"/>
    </row>
    <row r="44" spans="1:11" s="17" customFormat="1" ht="27.95" customHeight="1" x14ac:dyDescent="0.2">
      <c r="A44" s="4">
        <v>46162</v>
      </c>
      <c r="B44" s="2" t="s">
        <v>90</v>
      </c>
      <c r="C44" s="26" t="s">
        <v>91</v>
      </c>
      <c r="D44" s="2" t="s">
        <v>92</v>
      </c>
      <c r="E44" s="27">
        <v>17110</v>
      </c>
      <c r="F44" s="28">
        <v>46189</v>
      </c>
      <c r="G44" s="27">
        <f t="shared" si="4"/>
        <v>17110</v>
      </c>
      <c r="H44" s="30">
        <v>3315</v>
      </c>
      <c r="I44" s="32">
        <f t="shared" si="5"/>
        <v>0</v>
      </c>
      <c r="J44" s="33" t="s">
        <v>249</v>
      </c>
    </row>
    <row r="45" spans="1:11" s="17" customFormat="1" ht="27.95" customHeight="1" x14ac:dyDescent="0.2">
      <c r="A45" s="4">
        <v>46134</v>
      </c>
      <c r="B45" s="2" t="s">
        <v>93</v>
      </c>
      <c r="C45" s="26" t="s">
        <v>94</v>
      </c>
      <c r="D45" s="2" t="s">
        <v>95</v>
      </c>
      <c r="E45" s="27">
        <v>1057280</v>
      </c>
      <c r="F45" s="28">
        <v>46184</v>
      </c>
      <c r="G45" s="27">
        <f>E45</f>
        <v>1057280</v>
      </c>
      <c r="H45" s="30">
        <v>2681</v>
      </c>
      <c r="I45" s="32">
        <f>E45-G45</f>
        <v>0</v>
      </c>
      <c r="J45" s="33" t="s">
        <v>249</v>
      </c>
    </row>
    <row r="46" spans="1:11" s="17" customFormat="1" ht="27.95" customHeight="1" x14ac:dyDescent="0.2">
      <c r="A46" s="4">
        <v>46143</v>
      </c>
      <c r="B46" s="2" t="s">
        <v>96</v>
      </c>
      <c r="C46" s="26" t="s">
        <v>98</v>
      </c>
      <c r="D46" s="2" t="s">
        <v>97</v>
      </c>
      <c r="E46" s="27">
        <v>17944</v>
      </c>
      <c r="F46" s="28">
        <v>46182</v>
      </c>
      <c r="G46" s="27">
        <f t="shared" ref="G46:G57" si="6">E46</f>
        <v>17944</v>
      </c>
      <c r="H46" s="30">
        <v>3317</v>
      </c>
      <c r="I46" s="32">
        <f t="shared" ref="I46:I57" si="7">E46-G46</f>
        <v>0</v>
      </c>
      <c r="J46" s="33" t="s">
        <v>249</v>
      </c>
    </row>
    <row r="47" spans="1:11" s="17" customFormat="1" ht="27.95" customHeight="1" x14ac:dyDescent="0.2">
      <c r="A47" s="4">
        <v>46143</v>
      </c>
      <c r="B47" s="2" t="s">
        <v>96</v>
      </c>
      <c r="C47" s="26" t="s">
        <v>99</v>
      </c>
      <c r="D47" s="2" t="s">
        <v>97</v>
      </c>
      <c r="E47" s="27">
        <v>16463</v>
      </c>
      <c r="F47" s="28">
        <v>46182</v>
      </c>
      <c r="G47" s="27">
        <f t="shared" si="6"/>
        <v>16463</v>
      </c>
      <c r="H47" s="30">
        <v>3317</v>
      </c>
      <c r="I47" s="32">
        <f t="shared" si="7"/>
        <v>0</v>
      </c>
      <c r="J47" s="33" t="s">
        <v>249</v>
      </c>
    </row>
    <row r="48" spans="1:11" s="17" customFormat="1" ht="27.95" customHeight="1" x14ac:dyDescent="0.2">
      <c r="A48" s="4">
        <v>46143</v>
      </c>
      <c r="B48" s="2" t="s">
        <v>96</v>
      </c>
      <c r="C48" s="26" t="s">
        <v>100</v>
      </c>
      <c r="D48" s="2" t="s">
        <v>97</v>
      </c>
      <c r="E48" s="27">
        <v>11928</v>
      </c>
      <c r="F48" s="28">
        <v>46182</v>
      </c>
      <c r="G48" s="27">
        <f t="shared" si="6"/>
        <v>11928</v>
      </c>
      <c r="H48" s="30">
        <v>3317</v>
      </c>
      <c r="I48" s="32">
        <f t="shared" si="7"/>
        <v>0</v>
      </c>
      <c r="J48" s="33" t="s">
        <v>249</v>
      </c>
    </row>
    <row r="49" spans="1:10" s="17" customFormat="1" ht="27.95" customHeight="1" x14ac:dyDescent="0.2">
      <c r="A49" s="4">
        <v>46143</v>
      </c>
      <c r="B49" s="2" t="s">
        <v>96</v>
      </c>
      <c r="C49" s="26" t="s">
        <v>324</v>
      </c>
      <c r="D49" s="2" t="s">
        <v>97</v>
      </c>
      <c r="E49" s="27">
        <v>5191.2</v>
      </c>
      <c r="F49" s="28">
        <v>46182</v>
      </c>
      <c r="G49" s="27">
        <f t="shared" si="6"/>
        <v>5191.2</v>
      </c>
      <c r="H49" s="30">
        <v>3317</v>
      </c>
      <c r="I49" s="32">
        <f t="shared" ref="I49" si="8">E49-G49</f>
        <v>0</v>
      </c>
      <c r="J49" s="33" t="s">
        <v>249</v>
      </c>
    </row>
    <row r="50" spans="1:10" s="17" customFormat="1" ht="27.95" customHeight="1" x14ac:dyDescent="0.2">
      <c r="A50" s="4">
        <v>46143</v>
      </c>
      <c r="B50" s="2" t="s">
        <v>96</v>
      </c>
      <c r="C50" s="26" t="s">
        <v>101</v>
      </c>
      <c r="D50" s="2" t="s">
        <v>97</v>
      </c>
      <c r="E50" s="27">
        <v>2656</v>
      </c>
      <c r="F50" s="28">
        <v>46182</v>
      </c>
      <c r="G50" s="27">
        <f t="shared" si="6"/>
        <v>2656</v>
      </c>
      <c r="H50" s="30">
        <v>3317</v>
      </c>
      <c r="I50" s="32">
        <f t="shared" si="7"/>
        <v>0</v>
      </c>
      <c r="J50" s="33" t="s">
        <v>249</v>
      </c>
    </row>
    <row r="51" spans="1:10" s="17" customFormat="1" ht="27.95" customHeight="1" x14ac:dyDescent="0.2">
      <c r="A51" s="4">
        <v>46143</v>
      </c>
      <c r="B51" s="31" t="s">
        <v>96</v>
      </c>
      <c r="C51" s="26" t="s">
        <v>102</v>
      </c>
      <c r="D51" s="2" t="s">
        <v>97</v>
      </c>
      <c r="E51" s="27">
        <v>20470</v>
      </c>
      <c r="F51" s="28">
        <v>46182</v>
      </c>
      <c r="G51" s="27">
        <f t="shared" si="6"/>
        <v>20470</v>
      </c>
      <c r="H51" s="30">
        <v>3317</v>
      </c>
      <c r="I51" s="32">
        <f t="shared" si="7"/>
        <v>0</v>
      </c>
      <c r="J51" s="33" t="s">
        <v>249</v>
      </c>
    </row>
    <row r="52" spans="1:10" s="17" customFormat="1" ht="27.95" customHeight="1" x14ac:dyDescent="0.2">
      <c r="A52" s="4">
        <v>46143</v>
      </c>
      <c r="B52" s="31" t="s">
        <v>96</v>
      </c>
      <c r="C52" s="26" t="s">
        <v>103</v>
      </c>
      <c r="D52" s="2" t="s">
        <v>97</v>
      </c>
      <c r="E52" s="27">
        <v>15288</v>
      </c>
      <c r="F52" s="28">
        <v>46182</v>
      </c>
      <c r="G52" s="27">
        <f t="shared" si="6"/>
        <v>15288</v>
      </c>
      <c r="H52" s="30">
        <v>3317</v>
      </c>
      <c r="I52" s="32">
        <f t="shared" si="7"/>
        <v>0</v>
      </c>
      <c r="J52" s="33" t="s">
        <v>249</v>
      </c>
    </row>
    <row r="53" spans="1:10" s="17" customFormat="1" ht="27.95" customHeight="1" x14ac:dyDescent="0.2">
      <c r="A53" s="4">
        <v>46143</v>
      </c>
      <c r="B53" s="2" t="s">
        <v>96</v>
      </c>
      <c r="C53" s="26" t="s">
        <v>104</v>
      </c>
      <c r="D53" s="2" t="s">
        <v>97</v>
      </c>
      <c r="E53" s="27">
        <v>43042</v>
      </c>
      <c r="F53" s="28">
        <v>46182</v>
      </c>
      <c r="G53" s="27">
        <f t="shared" si="6"/>
        <v>43042</v>
      </c>
      <c r="H53" s="30">
        <v>3317</v>
      </c>
      <c r="I53" s="32">
        <f t="shared" si="7"/>
        <v>0</v>
      </c>
      <c r="J53" s="33" t="s">
        <v>249</v>
      </c>
    </row>
    <row r="54" spans="1:10" s="17" customFormat="1" ht="27.95" customHeight="1" x14ac:dyDescent="0.2">
      <c r="A54" s="4">
        <v>46176</v>
      </c>
      <c r="B54" s="2" t="s">
        <v>96</v>
      </c>
      <c r="C54" s="26" t="s">
        <v>274</v>
      </c>
      <c r="D54" s="2" t="s">
        <v>273</v>
      </c>
      <c r="E54" s="27">
        <v>6222.7</v>
      </c>
      <c r="F54" s="28">
        <v>46202</v>
      </c>
      <c r="G54" s="27">
        <f t="shared" si="6"/>
        <v>6222.7</v>
      </c>
      <c r="H54" s="30">
        <v>3732</v>
      </c>
      <c r="I54" s="32">
        <f t="shared" si="7"/>
        <v>0</v>
      </c>
      <c r="J54" s="33" t="s">
        <v>249</v>
      </c>
    </row>
    <row r="55" spans="1:10" s="17" customFormat="1" ht="27.95" customHeight="1" x14ac:dyDescent="0.2">
      <c r="A55" s="4">
        <v>46176</v>
      </c>
      <c r="B55" s="2" t="s">
        <v>96</v>
      </c>
      <c r="C55" s="26" t="s">
        <v>289</v>
      </c>
      <c r="D55" s="2" t="s">
        <v>288</v>
      </c>
      <c r="E55" s="27">
        <v>6222.7</v>
      </c>
      <c r="F55" s="28">
        <v>46182</v>
      </c>
      <c r="G55" s="27">
        <f t="shared" si="6"/>
        <v>6222.7</v>
      </c>
      <c r="H55" s="30">
        <v>3319</v>
      </c>
      <c r="I55" s="32">
        <f t="shared" si="7"/>
        <v>0</v>
      </c>
      <c r="J55" s="33" t="s">
        <v>249</v>
      </c>
    </row>
    <row r="56" spans="1:10" s="17" customFormat="1" ht="27.95" customHeight="1" x14ac:dyDescent="0.2">
      <c r="A56" s="4">
        <v>46161</v>
      </c>
      <c r="B56" s="2" t="s">
        <v>105</v>
      </c>
      <c r="C56" s="26" t="s">
        <v>106</v>
      </c>
      <c r="D56" s="2" t="s">
        <v>107</v>
      </c>
      <c r="E56" s="27">
        <v>173460</v>
      </c>
      <c r="F56" s="28">
        <v>46181</v>
      </c>
      <c r="G56" s="27">
        <f t="shared" si="6"/>
        <v>173460</v>
      </c>
      <c r="H56" s="30">
        <v>3204</v>
      </c>
      <c r="I56" s="32">
        <f t="shared" si="7"/>
        <v>0</v>
      </c>
      <c r="J56" s="33" t="s">
        <v>249</v>
      </c>
    </row>
    <row r="57" spans="1:10" s="17" customFormat="1" ht="27.95" customHeight="1" x14ac:dyDescent="0.2">
      <c r="A57" s="4">
        <v>46150</v>
      </c>
      <c r="B57" s="2" t="s">
        <v>108</v>
      </c>
      <c r="C57" s="26" t="s">
        <v>109</v>
      </c>
      <c r="D57" s="2" t="s">
        <v>110</v>
      </c>
      <c r="E57" s="27">
        <v>116112</v>
      </c>
      <c r="F57" s="28">
        <v>46189</v>
      </c>
      <c r="G57" s="27">
        <f t="shared" si="6"/>
        <v>116112</v>
      </c>
      <c r="H57" s="30">
        <v>2984</v>
      </c>
      <c r="I57" s="32">
        <f t="shared" si="7"/>
        <v>0</v>
      </c>
      <c r="J57" s="33" t="s">
        <v>249</v>
      </c>
    </row>
    <row r="58" spans="1:10" s="17" customFormat="1" ht="27.95" customHeight="1" x14ac:dyDescent="0.2">
      <c r="A58" s="4">
        <v>46148</v>
      </c>
      <c r="B58" s="2" t="s">
        <v>111</v>
      </c>
      <c r="C58" s="26" t="s">
        <v>112</v>
      </c>
      <c r="D58" s="2" t="s">
        <v>113</v>
      </c>
      <c r="E58" s="27">
        <v>102917.24</v>
      </c>
      <c r="F58" s="28">
        <v>46181</v>
      </c>
      <c r="G58" s="27">
        <f t="shared" ref="G58:G69" si="9">E58</f>
        <v>102917.24</v>
      </c>
      <c r="H58" s="30">
        <v>3110</v>
      </c>
      <c r="I58" s="32">
        <f t="shared" ref="I58:I69" si="10">E58-G58</f>
        <v>0</v>
      </c>
      <c r="J58" s="33" t="s">
        <v>249</v>
      </c>
    </row>
    <row r="59" spans="1:10" s="17" customFormat="1" ht="27.95" customHeight="1" x14ac:dyDescent="0.2">
      <c r="A59" s="4">
        <v>46135</v>
      </c>
      <c r="B59" s="2" t="s">
        <v>114</v>
      </c>
      <c r="C59" s="30" t="s">
        <v>115</v>
      </c>
      <c r="D59" s="2" t="s">
        <v>116</v>
      </c>
      <c r="E59" s="35">
        <v>181130</v>
      </c>
      <c r="F59" s="28">
        <v>46182</v>
      </c>
      <c r="G59" s="27">
        <f t="shared" si="9"/>
        <v>181130</v>
      </c>
      <c r="H59" s="30">
        <v>2674</v>
      </c>
      <c r="I59" s="32">
        <f t="shared" si="10"/>
        <v>0</v>
      </c>
      <c r="J59" s="33" t="s">
        <v>249</v>
      </c>
    </row>
    <row r="60" spans="1:10" s="17" customFormat="1" ht="27.95" customHeight="1" x14ac:dyDescent="0.2">
      <c r="A60" s="4">
        <v>46160</v>
      </c>
      <c r="B60" s="2" t="s">
        <v>251</v>
      </c>
      <c r="C60" s="26" t="s">
        <v>253</v>
      </c>
      <c r="D60" s="2" t="s">
        <v>252</v>
      </c>
      <c r="E60" s="27">
        <v>939.24</v>
      </c>
      <c r="F60" s="28">
        <v>46189</v>
      </c>
      <c r="G60" s="27">
        <f t="shared" si="9"/>
        <v>939.24</v>
      </c>
      <c r="H60" s="30">
        <v>3540</v>
      </c>
      <c r="I60" s="32">
        <f t="shared" si="10"/>
        <v>0</v>
      </c>
      <c r="J60" s="33" t="s">
        <v>249</v>
      </c>
    </row>
    <row r="61" spans="1:10" s="17" customFormat="1" ht="27.95" customHeight="1" x14ac:dyDescent="0.2">
      <c r="A61" s="4">
        <v>46160</v>
      </c>
      <c r="B61" s="2" t="s">
        <v>251</v>
      </c>
      <c r="C61" s="26" t="s">
        <v>254</v>
      </c>
      <c r="D61" s="2" t="s">
        <v>252</v>
      </c>
      <c r="E61" s="27">
        <v>66746.559999999998</v>
      </c>
      <c r="F61" s="28">
        <v>46189</v>
      </c>
      <c r="G61" s="27">
        <f t="shared" si="9"/>
        <v>66746.559999999998</v>
      </c>
      <c r="H61" s="30">
        <v>3542</v>
      </c>
      <c r="I61" s="32">
        <f t="shared" si="10"/>
        <v>0</v>
      </c>
      <c r="J61" s="33" t="s">
        <v>249</v>
      </c>
    </row>
    <row r="62" spans="1:10" s="17" customFormat="1" ht="27.95" customHeight="1" x14ac:dyDescent="0.2">
      <c r="A62" s="4">
        <v>46160</v>
      </c>
      <c r="B62" s="2" t="s">
        <v>251</v>
      </c>
      <c r="C62" s="26" t="s">
        <v>255</v>
      </c>
      <c r="D62" s="2" t="s">
        <v>252</v>
      </c>
      <c r="E62" s="27">
        <v>32905.53</v>
      </c>
      <c r="F62" s="28">
        <v>46189</v>
      </c>
      <c r="G62" s="27">
        <f t="shared" si="9"/>
        <v>32905.53</v>
      </c>
      <c r="H62" s="30">
        <v>3540</v>
      </c>
      <c r="I62" s="32">
        <f t="shared" si="10"/>
        <v>0</v>
      </c>
      <c r="J62" s="33" t="s">
        <v>249</v>
      </c>
    </row>
    <row r="63" spans="1:10" s="17" customFormat="1" ht="27.95" customHeight="1" x14ac:dyDescent="0.2">
      <c r="A63" s="4">
        <v>46160</v>
      </c>
      <c r="B63" s="2" t="s">
        <v>251</v>
      </c>
      <c r="C63" s="26" t="s">
        <v>256</v>
      </c>
      <c r="D63" s="2" t="s">
        <v>252</v>
      </c>
      <c r="E63" s="27">
        <v>68184.039999999994</v>
      </c>
      <c r="F63" s="28">
        <v>46189</v>
      </c>
      <c r="G63" s="27">
        <f t="shared" si="9"/>
        <v>68184.039999999994</v>
      </c>
      <c r="H63" s="30">
        <v>3540</v>
      </c>
      <c r="I63" s="32">
        <f t="shared" si="10"/>
        <v>0</v>
      </c>
      <c r="J63" s="33" t="s">
        <v>249</v>
      </c>
    </row>
    <row r="64" spans="1:10" s="17" customFormat="1" ht="27.95" customHeight="1" x14ac:dyDescent="0.2">
      <c r="A64" s="4">
        <v>46160</v>
      </c>
      <c r="B64" s="2" t="s">
        <v>251</v>
      </c>
      <c r="C64" s="26" t="s">
        <v>257</v>
      </c>
      <c r="D64" s="2" t="s">
        <v>252</v>
      </c>
      <c r="E64" s="27">
        <v>56669.26</v>
      </c>
      <c r="F64" s="28">
        <v>46189</v>
      </c>
      <c r="G64" s="27">
        <f t="shared" si="9"/>
        <v>56669.26</v>
      </c>
      <c r="H64" s="30">
        <v>3542</v>
      </c>
      <c r="I64" s="32">
        <f t="shared" si="10"/>
        <v>0</v>
      </c>
      <c r="J64" s="33" t="s">
        <v>249</v>
      </c>
    </row>
    <row r="65" spans="1:11" s="17" customFormat="1" ht="27.95" customHeight="1" x14ac:dyDescent="0.2">
      <c r="A65" s="4">
        <v>46160</v>
      </c>
      <c r="B65" s="2" t="s">
        <v>251</v>
      </c>
      <c r="C65" s="26" t="s">
        <v>258</v>
      </c>
      <c r="D65" s="2" t="s">
        <v>252</v>
      </c>
      <c r="E65" s="27">
        <v>1399.31</v>
      </c>
      <c r="F65" s="28">
        <v>46189</v>
      </c>
      <c r="G65" s="27">
        <f t="shared" si="9"/>
        <v>1399.31</v>
      </c>
      <c r="H65" s="30">
        <v>3540</v>
      </c>
      <c r="I65" s="32">
        <f t="shared" si="10"/>
        <v>0</v>
      </c>
      <c r="J65" s="33" t="s">
        <v>249</v>
      </c>
    </row>
    <row r="66" spans="1:11" s="17" customFormat="1" ht="27.95" customHeight="1" x14ac:dyDescent="0.2">
      <c r="A66" s="4">
        <v>46160</v>
      </c>
      <c r="B66" s="2" t="s">
        <v>251</v>
      </c>
      <c r="C66" s="26" t="s">
        <v>259</v>
      </c>
      <c r="D66" s="2" t="s">
        <v>252</v>
      </c>
      <c r="E66" s="27">
        <v>176059.68</v>
      </c>
      <c r="F66" s="28">
        <v>46189</v>
      </c>
      <c r="G66" s="27">
        <f t="shared" si="9"/>
        <v>176059.68</v>
      </c>
      <c r="H66" s="30">
        <v>3540</v>
      </c>
      <c r="I66" s="32">
        <f t="shared" si="10"/>
        <v>0</v>
      </c>
      <c r="J66" s="33" t="s">
        <v>249</v>
      </c>
    </row>
    <row r="67" spans="1:11" s="17" customFormat="1" ht="27.95" customHeight="1" x14ac:dyDescent="0.2">
      <c r="A67" s="4">
        <v>46160</v>
      </c>
      <c r="B67" s="2" t="s">
        <v>251</v>
      </c>
      <c r="C67" s="26" t="s">
        <v>260</v>
      </c>
      <c r="D67" s="2" t="s">
        <v>252</v>
      </c>
      <c r="E67" s="27">
        <v>3080.29</v>
      </c>
      <c r="F67" s="28">
        <v>46189</v>
      </c>
      <c r="G67" s="27">
        <f t="shared" si="9"/>
        <v>3080.29</v>
      </c>
      <c r="H67" s="30">
        <v>3540</v>
      </c>
      <c r="I67" s="32">
        <f t="shared" si="10"/>
        <v>0</v>
      </c>
      <c r="J67" s="33" t="s">
        <v>249</v>
      </c>
    </row>
    <row r="68" spans="1:11" s="17" customFormat="1" ht="27.95" customHeight="1" x14ac:dyDescent="0.2">
      <c r="A68" s="4">
        <v>46160</v>
      </c>
      <c r="B68" s="2" t="s">
        <v>251</v>
      </c>
      <c r="C68" s="26" t="s">
        <v>261</v>
      </c>
      <c r="D68" s="2" t="s">
        <v>252</v>
      </c>
      <c r="E68" s="27">
        <v>691704.64</v>
      </c>
      <c r="F68" s="28">
        <v>46189</v>
      </c>
      <c r="G68" s="27">
        <f t="shared" si="9"/>
        <v>691704.64</v>
      </c>
      <c r="H68" s="30">
        <v>3540</v>
      </c>
      <c r="I68" s="32">
        <f t="shared" si="10"/>
        <v>0</v>
      </c>
      <c r="J68" s="33" t="s">
        <v>249</v>
      </c>
    </row>
    <row r="69" spans="1:11" s="17" customFormat="1" ht="27.95" customHeight="1" x14ac:dyDescent="0.2">
      <c r="A69" s="4">
        <v>46181</v>
      </c>
      <c r="B69" s="2" t="s">
        <v>278</v>
      </c>
      <c r="C69" s="30" t="s">
        <v>279</v>
      </c>
      <c r="D69" s="2" t="s">
        <v>252</v>
      </c>
      <c r="E69" s="34">
        <v>53805.760000000002</v>
      </c>
      <c r="F69" s="28">
        <v>46202</v>
      </c>
      <c r="G69" s="27">
        <f t="shared" si="9"/>
        <v>53805.760000000002</v>
      </c>
      <c r="H69" s="30">
        <v>3537</v>
      </c>
      <c r="I69" s="32">
        <f t="shared" si="10"/>
        <v>0</v>
      </c>
      <c r="J69" s="33" t="s">
        <v>249</v>
      </c>
      <c r="K69" s="25"/>
    </row>
    <row r="70" spans="1:11" s="17" customFormat="1" ht="27.95" customHeight="1" x14ac:dyDescent="0.2">
      <c r="A70" s="4">
        <v>46140</v>
      </c>
      <c r="B70" s="2" t="s">
        <v>117</v>
      </c>
      <c r="C70" s="26" t="s">
        <v>118</v>
      </c>
      <c r="D70" s="2" t="s">
        <v>119</v>
      </c>
      <c r="E70" s="27">
        <v>775000</v>
      </c>
      <c r="F70" s="28">
        <v>46178</v>
      </c>
      <c r="G70" s="27">
        <f t="shared" ref="G70:G80" si="11">E70</f>
        <v>775000</v>
      </c>
      <c r="H70" s="30">
        <v>2742</v>
      </c>
      <c r="I70" s="32">
        <f t="shared" ref="I70:I80" si="12">E70-G70</f>
        <v>0</v>
      </c>
      <c r="J70" s="33" t="s">
        <v>249</v>
      </c>
    </row>
    <row r="71" spans="1:11" s="17" customFormat="1" ht="27.95" customHeight="1" x14ac:dyDescent="0.2">
      <c r="A71" s="4">
        <v>46139</v>
      </c>
      <c r="B71" s="2" t="s">
        <v>120</v>
      </c>
      <c r="C71" s="26" t="s">
        <v>121</v>
      </c>
      <c r="D71" s="2" t="s">
        <v>122</v>
      </c>
      <c r="E71" s="27">
        <v>483800</v>
      </c>
      <c r="F71" s="28">
        <v>46190</v>
      </c>
      <c r="G71" s="27">
        <f t="shared" si="11"/>
        <v>483800</v>
      </c>
      <c r="H71" s="30">
        <v>3164</v>
      </c>
      <c r="I71" s="32">
        <f t="shared" si="12"/>
        <v>0</v>
      </c>
      <c r="J71" s="33" t="s">
        <v>249</v>
      </c>
    </row>
    <row r="72" spans="1:11" s="17" customFormat="1" ht="27.95" customHeight="1" x14ac:dyDescent="0.2">
      <c r="A72" s="4">
        <v>46179</v>
      </c>
      <c r="B72" s="2" t="s">
        <v>40</v>
      </c>
      <c r="C72" s="26" t="s">
        <v>272</v>
      </c>
      <c r="D72" s="2" t="s">
        <v>27</v>
      </c>
      <c r="E72" s="27">
        <v>21240</v>
      </c>
      <c r="F72" s="28">
        <v>46196</v>
      </c>
      <c r="G72" s="27">
        <f t="shared" si="11"/>
        <v>21240</v>
      </c>
      <c r="H72" s="30">
        <v>3031</v>
      </c>
      <c r="I72" s="32">
        <f t="shared" si="12"/>
        <v>0</v>
      </c>
      <c r="J72" s="33" t="s">
        <v>249</v>
      </c>
    </row>
    <row r="73" spans="1:11" s="17" customFormat="1" ht="27.95" customHeight="1" x14ac:dyDescent="0.2">
      <c r="A73" s="4">
        <v>46143</v>
      </c>
      <c r="B73" s="2" t="s">
        <v>40</v>
      </c>
      <c r="C73" s="26" t="s">
        <v>123</v>
      </c>
      <c r="D73" s="2" t="s">
        <v>27</v>
      </c>
      <c r="E73" s="27">
        <v>47200</v>
      </c>
      <c r="F73" s="28">
        <v>46196</v>
      </c>
      <c r="G73" s="27">
        <f t="shared" si="11"/>
        <v>47200</v>
      </c>
      <c r="H73" s="30">
        <v>3114</v>
      </c>
      <c r="I73" s="32">
        <f t="shared" si="12"/>
        <v>0</v>
      </c>
      <c r="J73" s="33" t="s">
        <v>249</v>
      </c>
    </row>
    <row r="74" spans="1:11" s="17" customFormat="1" ht="27.95" customHeight="1" x14ac:dyDescent="0.2">
      <c r="A74" s="4">
        <v>46149</v>
      </c>
      <c r="B74" s="2" t="s">
        <v>40</v>
      </c>
      <c r="C74" s="26" t="s">
        <v>124</v>
      </c>
      <c r="D74" s="2" t="s">
        <v>27</v>
      </c>
      <c r="E74" s="27">
        <v>47200</v>
      </c>
      <c r="F74" s="28">
        <v>46189</v>
      </c>
      <c r="G74" s="27">
        <f t="shared" si="11"/>
        <v>47200</v>
      </c>
      <c r="H74" s="30">
        <v>3295</v>
      </c>
      <c r="I74" s="32">
        <f t="shared" si="12"/>
        <v>0</v>
      </c>
      <c r="J74" s="33" t="s">
        <v>249</v>
      </c>
    </row>
    <row r="75" spans="1:11" s="17" customFormat="1" ht="27.95" customHeight="1" x14ac:dyDescent="0.2">
      <c r="A75" s="4">
        <v>46151</v>
      </c>
      <c r="B75" s="2" t="s">
        <v>40</v>
      </c>
      <c r="C75" s="26" t="s">
        <v>45</v>
      </c>
      <c r="D75" s="2" t="s">
        <v>27</v>
      </c>
      <c r="E75" s="27">
        <v>47200</v>
      </c>
      <c r="F75" s="28">
        <v>46202</v>
      </c>
      <c r="G75" s="27">
        <f t="shared" si="11"/>
        <v>47200</v>
      </c>
      <c r="H75" s="30">
        <v>3297</v>
      </c>
      <c r="I75" s="32">
        <f t="shared" si="12"/>
        <v>0</v>
      </c>
      <c r="J75" s="33" t="s">
        <v>249</v>
      </c>
    </row>
    <row r="76" spans="1:11" s="17" customFormat="1" ht="27.95" customHeight="1" x14ac:dyDescent="0.2">
      <c r="A76" s="4">
        <v>46164</v>
      </c>
      <c r="B76" s="2" t="s">
        <v>40</v>
      </c>
      <c r="C76" s="26" t="s">
        <v>125</v>
      </c>
      <c r="D76" s="2" t="s">
        <v>27</v>
      </c>
      <c r="E76" s="27">
        <v>188800</v>
      </c>
      <c r="F76" s="28">
        <v>46196</v>
      </c>
      <c r="G76" s="27">
        <f t="shared" si="11"/>
        <v>188800</v>
      </c>
      <c r="H76" s="30">
        <v>3463</v>
      </c>
      <c r="I76" s="32">
        <f t="shared" si="12"/>
        <v>0</v>
      </c>
      <c r="J76" s="33" t="s">
        <v>249</v>
      </c>
    </row>
    <row r="77" spans="1:11" s="17" customFormat="1" ht="27.95" customHeight="1" x14ac:dyDescent="0.2">
      <c r="A77" s="4">
        <v>46139</v>
      </c>
      <c r="B77" s="2" t="s">
        <v>126</v>
      </c>
      <c r="C77" s="26" t="s">
        <v>127</v>
      </c>
      <c r="D77" s="2" t="s">
        <v>128</v>
      </c>
      <c r="E77" s="27">
        <v>29662.25</v>
      </c>
      <c r="F77" s="28">
        <v>46174</v>
      </c>
      <c r="G77" s="27">
        <f t="shared" si="11"/>
        <v>29662.25</v>
      </c>
      <c r="H77" s="30">
        <v>2879</v>
      </c>
      <c r="I77" s="32">
        <f t="shared" si="12"/>
        <v>0</v>
      </c>
      <c r="J77" s="33" t="s">
        <v>249</v>
      </c>
    </row>
    <row r="78" spans="1:11" s="17" customFormat="1" ht="27.95" customHeight="1" x14ac:dyDescent="0.2">
      <c r="A78" s="4">
        <v>46147</v>
      </c>
      <c r="B78" s="2" t="s">
        <v>129</v>
      </c>
      <c r="C78" s="26" t="s">
        <v>130</v>
      </c>
      <c r="D78" s="2" t="s">
        <v>131</v>
      </c>
      <c r="E78" s="27">
        <v>40275</v>
      </c>
      <c r="F78" s="28">
        <v>46188</v>
      </c>
      <c r="G78" s="27">
        <f t="shared" si="11"/>
        <v>40275</v>
      </c>
      <c r="H78" s="30">
        <v>3018</v>
      </c>
      <c r="I78" s="32">
        <f t="shared" si="12"/>
        <v>0</v>
      </c>
      <c r="J78" s="33" t="s">
        <v>249</v>
      </c>
    </row>
    <row r="79" spans="1:11" s="17" customFormat="1" ht="27.95" customHeight="1" x14ac:dyDescent="0.2">
      <c r="A79" s="4">
        <v>46156</v>
      </c>
      <c r="B79" s="2" t="s">
        <v>280</v>
      </c>
      <c r="C79" s="26" t="s">
        <v>282</v>
      </c>
      <c r="D79" s="2" t="s">
        <v>281</v>
      </c>
      <c r="E79" s="27">
        <v>10148</v>
      </c>
      <c r="F79" s="28">
        <v>46181</v>
      </c>
      <c r="G79" s="27">
        <f t="shared" si="11"/>
        <v>10148</v>
      </c>
      <c r="H79" s="30">
        <v>2895</v>
      </c>
      <c r="I79" s="32">
        <f t="shared" si="12"/>
        <v>0</v>
      </c>
      <c r="J79" s="33" t="s">
        <v>249</v>
      </c>
    </row>
    <row r="80" spans="1:11" s="17" customFormat="1" ht="27.95" customHeight="1" x14ac:dyDescent="0.2">
      <c r="A80" s="4">
        <v>46156</v>
      </c>
      <c r="B80" s="2" t="s">
        <v>280</v>
      </c>
      <c r="C80" s="26" t="s">
        <v>283</v>
      </c>
      <c r="D80" s="2" t="s">
        <v>281</v>
      </c>
      <c r="E80" s="27">
        <v>34338</v>
      </c>
      <c r="F80" s="28">
        <v>46181</v>
      </c>
      <c r="G80" s="27">
        <f t="shared" si="11"/>
        <v>34338</v>
      </c>
      <c r="H80" s="30">
        <v>2895</v>
      </c>
      <c r="I80" s="32">
        <f t="shared" si="12"/>
        <v>0</v>
      </c>
      <c r="J80" s="33" t="s">
        <v>249</v>
      </c>
      <c r="K80" s="25"/>
    </row>
    <row r="81" spans="1:10" s="17" customFormat="1" ht="27.95" customHeight="1" x14ac:dyDescent="0.2">
      <c r="A81" s="4">
        <v>46097</v>
      </c>
      <c r="B81" s="2" t="s">
        <v>42</v>
      </c>
      <c r="C81" s="30" t="s">
        <v>46</v>
      </c>
      <c r="D81" s="2" t="s">
        <v>43</v>
      </c>
      <c r="E81" s="27">
        <v>63923.130000000005</v>
      </c>
      <c r="F81" s="28">
        <v>46189</v>
      </c>
      <c r="G81" s="27">
        <f t="shared" ref="G81:G82" si="13">E81</f>
        <v>63923.130000000005</v>
      </c>
      <c r="H81" s="30">
        <v>2991</v>
      </c>
      <c r="I81" s="32">
        <f t="shared" ref="I81:I82" si="14">E81-G81</f>
        <v>0</v>
      </c>
      <c r="J81" s="33" t="s">
        <v>249</v>
      </c>
    </row>
    <row r="82" spans="1:10" s="17" customFormat="1" ht="27.95" customHeight="1" x14ac:dyDescent="0.2">
      <c r="A82" s="4">
        <v>46120</v>
      </c>
      <c r="B82" s="2" t="s">
        <v>42</v>
      </c>
      <c r="C82" s="26" t="s">
        <v>94</v>
      </c>
      <c r="D82" s="2" t="s">
        <v>43</v>
      </c>
      <c r="E82" s="27">
        <v>74435.360000000001</v>
      </c>
      <c r="F82" s="28">
        <v>46189</v>
      </c>
      <c r="G82" s="27">
        <f t="shared" si="13"/>
        <v>74435.360000000001</v>
      </c>
      <c r="H82" s="30">
        <v>2991</v>
      </c>
      <c r="I82" s="32">
        <f t="shared" si="14"/>
        <v>0</v>
      </c>
      <c r="J82" s="33" t="s">
        <v>249</v>
      </c>
    </row>
    <row r="83" spans="1:10" s="17" customFormat="1" ht="27.95" customHeight="1" x14ac:dyDescent="0.2">
      <c r="A83" s="4">
        <v>46143</v>
      </c>
      <c r="B83" s="2" t="s">
        <v>132</v>
      </c>
      <c r="C83" s="26" t="s">
        <v>133</v>
      </c>
      <c r="D83" s="2" t="s">
        <v>134</v>
      </c>
      <c r="E83" s="27">
        <v>146284.6</v>
      </c>
      <c r="F83" s="28">
        <v>46198</v>
      </c>
      <c r="G83" s="27">
        <f t="shared" ref="G83:G86" si="15">E83</f>
        <v>146284.6</v>
      </c>
      <c r="H83" s="30">
        <v>3501</v>
      </c>
      <c r="I83" s="32">
        <f t="shared" ref="I83:I86" si="16">E83-G83</f>
        <v>0</v>
      </c>
      <c r="J83" s="33" t="s">
        <v>249</v>
      </c>
    </row>
    <row r="84" spans="1:10" s="17" customFormat="1" ht="27.95" customHeight="1" x14ac:dyDescent="0.2">
      <c r="A84" s="4">
        <v>46162</v>
      </c>
      <c r="B84" s="2" t="s">
        <v>135</v>
      </c>
      <c r="C84" s="26" t="s">
        <v>136</v>
      </c>
      <c r="D84" s="2" t="s">
        <v>137</v>
      </c>
      <c r="E84" s="27">
        <v>11328</v>
      </c>
      <c r="F84" s="28">
        <v>46197</v>
      </c>
      <c r="G84" s="27">
        <f t="shared" si="15"/>
        <v>11328</v>
      </c>
      <c r="H84" s="30">
        <v>3304</v>
      </c>
      <c r="I84" s="32">
        <f t="shared" si="16"/>
        <v>0</v>
      </c>
      <c r="J84" s="33" t="s">
        <v>249</v>
      </c>
    </row>
    <row r="85" spans="1:10" s="17" customFormat="1" ht="27.95" customHeight="1" x14ac:dyDescent="0.2">
      <c r="A85" s="4">
        <v>46160</v>
      </c>
      <c r="B85" s="2" t="s">
        <v>138</v>
      </c>
      <c r="C85" s="26" t="s">
        <v>85</v>
      </c>
      <c r="D85" s="2" t="s">
        <v>139</v>
      </c>
      <c r="E85" s="27">
        <v>151257.62</v>
      </c>
      <c r="F85" s="28">
        <v>46196</v>
      </c>
      <c r="G85" s="27">
        <f t="shared" si="15"/>
        <v>151257.62</v>
      </c>
      <c r="H85" s="30">
        <v>3323</v>
      </c>
      <c r="I85" s="32">
        <f t="shared" si="16"/>
        <v>0</v>
      </c>
      <c r="J85" s="33" t="s">
        <v>249</v>
      </c>
    </row>
    <row r="86" spans="1:10" s="17" customFormat="1" ht="27.95" customHeight="1" x14ac:dyDescent="0.2">
      <c r="A86" s="4">
        <v>46156</v>
      </c>
      <c r="B86" s="2" t="s">
        <v>286</v>
      </c>
      <c r="C86" s="26" t="s">
        <v>28</v>
      </c>
      <c r="D86" s="2" t="s">
        <v>287</v>
      </c>
      <c r="E86" s="27">
        <v>168740</v>
      </c>
      <c r="F86" s="28">
        <v>46203</v>
      </c>
      <c r="G86" s="27">
        <f t="shared" si="15"/>
        <v>168740</v>
      </c>
      <c r="H86" s="30">
        <v>3167</v>
      </c>
      <c r="I86" s="32">
        <f t="shared" si="16"/>
        <v>0</v>
      </c>
      <c r="J86" s="33" t="s">
        <v>249</v>
      </c>
    </row>
    <row r="87" spans="1:10" s="17" customFormat="1" ht="27.95" customHeight="1" x14ac:dyDescent="0.2">
      <c r="A87" s="4">
        <v>46128</v>
      </c>
      <c r="B87" s="2" t="s">
        <v>140</v>
      </c>
      <c r="C87" s="26" t="s">
        <v>141</v>
      </c>
      <c r="D87" s="2" t="s">
        <v>142</v>
      </c>
      <c r="E87" s="27">
        <v>1199884.48</v>
      </c>
      <c r="F87" s="28">
        <v>46175</v>
      </c>
      <c r="G87" s="27">
        <f t="shared" ref="G87:G100" si="17">E87</f>
        <v>1199884.48</v>
      </c>
      <c r="H87" s="30">
        <v>2742</v>
      </c>
      <c r="I87" s="32">
        <f t="shared" ref="I87:I100" si="18">E87-G87</f>
        <v>0</v>
      </c>
      <c r="J87" s="33" t="s">
        <v>249</v>
      </c>
    </row>
    <row r="88" spans="1:10" s="17" customFormat="1" ht="27.95" customHeight="1" x14ac:dyDescent="0.2">
      <c r="A88" s="4">
        <v>46157</v>
      </c>
      <c r="B88" s="2" t="s">
        <v>140</v>
      </c>
      <c r="C88" s="26" t="s">
        <v>143</v>
      </c>
      <c r="D88" s="2" t="s">
        <v>144</v>
      </c>
      <c r="E88" s="27">
        <v>4799537.76</v>
      </c>
      <c r="F88" s="28">
        <v>46196</v>
      </c>
      <c r="G88" s="27">
        <f t="shared" si="17"/>
        <v>4799537.76</v>
      </c>
      <c r="H88" s="30">
        <v>3470</v>
      </c>
      <c r="I88" s="32">
        <f t="shared" si="18"/>
        <v>0</v>
      </c>
      <c r="J88" s="33" t="s">
        <v>249</v>
      </c>
    </row>
    <row r="89" spans="1:10" s="17" customFormat="1" ht="27.95" customHeight="1" x14ac:dyDescent="0.2">
      <c r="A89" s="4">
        <v>46147</v>
      </c>
      <c r="B89" s="2" t="s">
        <v>145</v>
      </c>
      <c r="C89" s="26" t="s">
        <v>146</v>
      </c>
      <c r="D89" s="2" t="s">
        <v>147</v>
      </c>
      <c r="E89" s="27">
        <v>1718449.6500000001</v>
      </c>
      <c r="F89" s="28">
        <v>46188</v>
      </c>
      <c r="G89" s="27">
        <f t="shared" si="17"/>
        <v>1718449.6500000001</v>
      </c>
      <c r="H89" s="30">
        <v>3052</v>
      </c>
      <c r="I89" s="32">
        <f t="shared" si="18"/>
        <v>0</v>
      </c>
      <c r="J89" s="33" t="s">
        <v>249</v>
      </c>
    </row>
    <row r="90" spans="1:10" s="17" customFormat="1" ht="27.95" customHeight="1" x14ac:dyDescent="0.2">
      <c r="A90" s="4">
        <v>46057</v>
      </c>
      <c r="B90" s="2" t="s">
        <v>148</v>
      </c>
      <c r="C90" s="26" t="s">
        <v>262</v>
      </c>
      <c r="D90" s="2" t="s">
        <v>152</v>
      </c>
      <c r="E90" s="27">
        <v>23602.95</v>
      </c>
      <c r="F90" s="28">
        <v>46189</v>
      </c>
      <c r="G90" s="27">
        <f t="shared" si="17"/>
        <v>23602.95</v>
      </c>
      <c r="H90" s="30">
        <v>1822</v>
      </c>
      <c r="I90" s="32">
        <f t="shared" si="18"/>
        <v>0</v>
      </c>
      <c r="J90" s="33" t="s">
        <v>249</v>
      </c>
    </row>
    <row r="91" spans="1:10" s="17" customFormat="1" ht="27.95" customHeight="1" x14ac:dyDescent="0.2">
      <c r="A91" s="4">
        <v>46064</v>
      </c>
      <c r="B91" s="2" t="s">
        <v>148</v>
      </c>
      <c r="C91" s="26" t="s">
        <v>149</v>
      </c>
      <c r="D91" s="2" t="s">
        <v>150</v>
      </c>
      <c r="E91" s="27">
        <v>18107.099999999999</v>
      </c>
      <c r="F91" s="28">
        <v>46189</v>
      </c>
      <c r="G91" s="27">
        <f t="shared" si="17"/>
        <v>18107.099999999999</v>
      </c>
      <c r="H91" s="30">
        <v>1822</v>
      </c>
      <c r="I91" s="32">
        <f t="shared" si="18"/>
        <v>0</v>
      </c>
      <c r="J91" s="33" t="s">
        <v>249</v>
      </c>
    </row>
    <row r="92" spans="1:10" s="17" customFormat="1" ht="27.95" customHeight="1" x14ac:dyDescent="0.2">
      <c r="A92" s="4">
        <v>46091</v>
      </c>
      <c r="B92" s="2" t="s">
        <v>148</v>
      </c>
      <c r="C92" s="26" t="s">
        <v>151</v>
      </c>
      <c r="D92" s="2" t="s">
        <v>152</v>
      </c>
      <c r="E92" s="27">
        <v>13062.6</v>
      </c>
      <c r="F92" s="28"/>
      <c r="G92" s="27">
        <f t="shared" si="17"/>
        <v>13062.6</v>
      </c>
      <c r="H92" s="30">
        <v>1961</v>
      </c>
      <c r="I92" s="32">
        <f t="shared" si="18"/>
        <v>0</v>
      </c>
      <c r="J92" s="33" t="s">
        <v>249</v>
      </c>
    </row>
    <row r="93" spans="1:10" s="17" customFormat="1" ht="27.95" customHeight="1" x14ac:dyDescent="0.2">
      <c r="A93" s="4">
        <v>46091</v>
      </c>
      <c r="B93" s="2" t="s">
        <v>148</v>
      </c>
      <c r="C93" s="26" t="s">
        <v>153</v>
      </c>
      <c r="D93" s="2" t="s">
        <v>152</v>
      </c>
      <c r="E93" s="27">
        <v>46397.599999999999</v>
      </c>
      <c r="F93" s="28">
        <v>46189</v>
      </c>
      <c r="G93" s="27">
        <f t="shared" si="17"/>
        <v>46397.599999999999</v>
      </c>
      <c r="H93" s="30">
        <v>1961</v>
      </c>
      <c r="I93" s="32">
        <f t="shared" si="18"/>
        <v>0</v>
      </c>
      <c r="J93" s="33" t="s">
        <v>249</v>
      </c>
    </row>
    <row r="94" spans="1:10" s="17" customFormat="1" ht="27.95" customHeight="1" x14ac:dyDescent="0.2">
      <c r="A94" s="4">
        <v>46099</v>
      </c>
      <c r="B94" s="2" t="s">
        <v>148</v>
      </c>
      <c r="C94" s="26" t="s">
        <v>154</v>
      </c>
      <c r="D94" s="2" t="s">
        <v>152</v>
      </c>
      <c r="E94" s="27">
        <v>98294</v>
      </c>
      <c r="F94" s="28">
        <v>46190</v>
      </c>
      <c r="G94" s="27">
        <f t="shared" si="17"/>
        <v>98294</v>
      </c>
      <c r="H94" s="30">
        <v>1988</v>
      </c>
      <c r="I94" s="32">
        <f t="shared" si="18"/>
        <v>0</v>
      </c>
      <c r="J94" s="33" t="s">
        <v>249</v>
      </c>
    </row>
    <row r="95" spans="1:10" s="17" customFormat="1" ht="27.95" customHeight="1" x14ac:dyDescent="0.2">
      <c r="A95" s="4">
        <v>46097</v>
      </c>
      <c r="B95" s="2" t="s">
        <v>148</v>
      </c>
      <c r="C95" s="26" t="s">
        <v>155</v>
      </c>
      <c r="D95" s="2" t="s">
        <v>152</v>
      </c>
      <c r="E95" s="27">
        <v>11682</v>
      </c>
      <c r="F95" s="28">
        <v>46189</v>
      </c>
      <c r="G95" s="27">
        <f t="shared" si="17"/>
        <v>11682</v>
      </c>
      <c r="H95" s="30">
        <v>1961</v>
      </c>
      <c r="I95" s="32">
        <f t="shared" si="18"/>
        <v>0</v>
      </c>
      <c r="J95" s="33" t="s">
        <v>249</v>
      </c>
    </row>
    <row r="96" spans="1:10" s="17" customFormat="1" ht="27.95" customHeight="1" x14ac:dyDescent="0.2">
      <c r="A96" s="4">
        <v>46096</v>
      </c>
      <c r="B96" s="2" t="s">
        <v>148</v>
      </c>
      <c r="C96" s="26" t="s">
        <v>156</v>
      </c>
      <c r="D96" s="2" t="s">
        <v>152</v>
      </c>
      <c r="E96" s="27">
        <v>13416.6</v>
      </c>
      <c r="F96" s="28">
        <v>46189</v>
      </c>
      <c r="G96" s="27">
        <f t="shared" si="17"/>
        <v>13416.6</v>
      </c>
      <c r="H96" s="30">
        <v>1961</v>
      </c>
      <c r="I96" s="32">
        <f t="shared" si="18"/>
        <v>0</v>
      </c>
      <c r="J96" s="33" t="s">
        <v>249</v>
      </c>
    </row>
    <row r="97" spans="1:10" s="17" customFormat="1" ht="27.95" customHeight="1" x14ac:dyDescent="0.2">
      <c r="A97" s="4">
        <v>46096</v>
      </c>
      <c r="B97" s="2" t="s">
        <v>148</v>
      </c>
      <c r="C97" s="26" t="s">
        <v>157</v>
      </c>
      <c r="D97" s="2" t="s">
        <v>152</v>
      </c>
      <c r="E97" s="27">
        <v>163371</v>
      </c>
      <c r="F97" s="28">
        <v>46189</v>
      </c>
      <c r="G97" s="27">
        <f t="shared" si="17"/>
        <v>163371</v>
      </c>
      <c r="H97" s="30">
        <v>1961</v>
      </c>
      <c r="I97" s="32">
        <f t="shared" si="18"/>
        <v>0</v>
      </c>
      <c r="J97" s="33" t="s">
        <v>249</v>
      </c>
    </row>
    <row r="98" spans="1:10" s="17" customFormat="1" ht="27.95" customHeight="1" x14ac:dyDescent="0.2">
      <c r="A98" s="4">
        <v>46118</v>
      </c>
      <c r="B98" s="2" t="s">
        <v>148</v>
      </c>
      <c r="C98" s="26" t="s">
        <v>158</v>
      </c>
      <c r="D98" s="2" t="s">
        <v>159</v>
      </c>
      <c r="E98" s="27">
        <v>10283.700000000001</v>
      </c>
      <c r="F98" s="28">
        <v>46189</v>
      </c>
      <c r="G98" s="27">
        <f t="shared" si="17"/>
        <v>10283.700000000001</v>
      </c>
      <c r="H98" s="30">
        <v>2173</v>
      </c>
      <c r="I98" s="32">
        <f t="shared" si="18"/>
        <v>0</v>
      </c>
      <c r="J98" s="33" t="s">
        <v>249</v>
      </c>
    </row>
    <row r="99" spans="1:10" s="17" customFormat="1" ht="25.5" customHeight="1" x14ac:dyDescent="0.2">
      <c r="A99" s="4">
        <v>46132</v>
      </c>
      <c r="B99" s="2" t="s">
        <v>148</v>
      </c>
      <c r="C99" s="26" t="s">
        <v>322</v>
      </c>
      <c r="D99" s="2" t="s">
        <v>162</v>
      </c>
      <c r="E99" s="27">
        <v>23600</v>
      </c>
      <c r="F99" s="28">
        <v>46190</v>
      </c>
      <c r="G99" s="27">
        <f t="shared" si="17"/>
        <v>23600</v>
      </c>
      <c r="H99" s="30">
        <v>2576</v>
      </c>
      <c r="I99" s="32">
        <f t="shared" ref="I99" si="19">E99-G99</f>
        <v>0</v>
      </c>
      <c r="J99" s="33" t="s">
        <v>249</v>
      </c>
    </row>
    <row r="100" spans="1:10" s="17" customFormat="1" ht="27.95" customHeight="1" x14ac:dyDescent="0.2">
      <c r="A100" s="4">
        <v>46135</v>
      </c>
      <c r="B100" s="2" t="s">
        <v>148</v>
      </c>
      <c r="C100" s="26" t="s">
        <v>160</v>
      </c>
      <c r="D100" s="2" t="s">
        <v>161</v>
      </c>
      <c r="E100" s="27">
        <v>15635</v>
      </c>
      <c r="F100" s="28">
        <v>46191</v>
      </c>
      <c r="G100" s="27">
        <f t="shared" si="17"/>
        <v>15635</v>
      </c>
      <c r="H100" s="30">
        <v>2899</v>
      </c>
      <c r="I100" s="32">
        <f t="shared" si="18"/>
        <v>0</v>
      </c>
      <c r="J100" s="33" t="s">
        <v>249</v>
      </c>
    </row>
    <row r="101" spans="1:10" s="17" customFormat="1" ht="27.95" customHeight="1" x14ac:dyDescent="0.2">
      <c r="A101" s="4">
        <v>46136</v>
      </c>
      <c r="B101" s="2" t="s">
        <v>148</v>
      </c>
      <c r="C101" s="26" t="s">
        <v>163</v>
      </c>
      <c r="D101" s="2" t="s">
        <v>161</v>
      </c>
      <c r="E101" s="27">
        <v>91509</v>
      </c>
      <c r="F101" s="28">
        <v>46191</v>
      </c>
      <c r="G101" s="27">
        <f t="shared" ref="G101:G102" si="20">E101</f>
        <v>91509</v>
      </c>
      <c r="H101" s="30">
        <v>2875</v>
      </c>
      <c r="I101" s="32">
        <f t="shared" ref="I101:I102" si="21">E101-G101</f>
        <v>0</v>
      </c>
      <c r="J101" s="33" t="s">
        <v>249</v>
      </c>
    </row>
    <row r="102" spans="1:10" s="17" customFormat="1" ht="27.95" customHeight="1" x14ac:dyDescent="0.2">
      <c r="A102" s="4">
        <v>46141</v>
      </c>
      <c r="B102" s="2" t="s">
        <v>148</v>
      </c>
      <c r="C102" s="26" t="s">
        <v>164</v>
      </c>
      <c r="D102" s="2" t="s">
        <v>162</v>
      </c>
      <c r="E102" s="27">
        <v>13062.6</v>
      </c>
      <c r="F102" s="28">
        <v>46190</v>
      </c>
      <c r="G102" s="27">
        <f t="shared" si="20"/>
        <v>13062.6</v>
      </c>
      <c r="H102" s="30">
        <v>3172</v>
      </c>
      <c r="I102" s="32">
        <f t="shared" si="21"/>
        <v>0</v>
      </c>
      <c r="J102" s="33" t="s">
        <v>249</v>
      </c>
    </row>
    <row r="103" spans="1:10" s="17" customFormat="1" ht="27.95" customHeight="1" x14ac:dyDescent="0.2">
      <c r="A103" s="4">
        <v>46160</v>
      </c>
      <c r="B103" s="2" t="s">
        <v>44</v>
      </c>
      <c r="C103" s="26" t="s">
        <v>165</v>
      </c>
      <c r="D103" s="2" t="s">
        <v>166</v>
      </c>
      <c r="E103" s="27">
        <v>81813.320000000007</v>
      </c>
      <c r="F103" s="28">
        <v>46203</v>
      </c>
      <c r="G103" s="27">
        <f>E103</f>
        <v>81813.320000000007</v>
      </c>
      <c r="H103" s="30">
        <v>3459</v>
      </c>
      <c r="I103" s="32">
        <f>E103-G103</f>
        <v>0</v>
      </c>
      <c r="J103" s="33" t="s">
        <v>249</v>
      </c>
    </row>
    <row r="104" spans="1:10" s="17" customFormat="1" ht="27.95" customHeight="1" x14ac:dyDescent="0.2">
      <c r="A104" s="4">
        <v>46091</v>
      </c>
      <c r="B104" s="2" t="s">
        <v>26</v>
      </c>
      <c r="C104" s="26" t="s">
        <v>41</v>
      </c>
      <c r="D104" s="2" t="s">
        <v>27</v>
      </c>
      <c r="E104" s="27">
        <v>3540</v>
      </c>
      <c r="F104" s="28">
        <v>46203</v>
      </c>
      <c r="G104" s="27">
        <f t="shared" ref="G104:G115" si="22">E104</f>
        <v>3540</v>
      </c>
      <c r="H104" s="30">
        <v>2371</v>
      </c>
      <c r="I104" s="32">
        <f t="shared" ref="I104:I115" si="23">E104-G104</f>
        <v>0</v>
      </c>
      <c r="J104" s="33" t="s">
        <v>249</v>
      </c>
    </row>
    <row r="105" spans="1:10" s="17" customFormat="1" ht="27.95" customHeight="1" x14ac:dyDescent="0.2">
      <c r="A105" s="4">
        <v>46091</v>
      </c>
      <c r="B105" s="2" t="s">
        <v>26</v>
      </c>
      <c r="C105" s="26" t="s">
        <v>167</v>
      </c>
      <c r="D105" s="2" t="s">
        <v>27</v>
      </c>
      <c r="E105" s="27">
        <v>28320</v>
      </c>
      <c r="F105" s="28">
        <v>46203</v>
      </c>
      <c r="G105" s="27">
        <f t="shared" si="22"/>
        <v>28320</v>
      </c>
      <c r="H105" s="30">
        <v>2371</v>
      </c>
      <c r="I105" s="32">
        <f t="shared" si="23"/>
        <v>0</v>
      </c>
      <c r="J105" s="33" t="s">
        <v>249</v>
      </c>
    </row>
    <row r="106" spans="1:10" s="17" customFormat="1" ht="27.95" customHeight="1" x14ac:dyDescent="0.2">
      <c r="A106" s="4">
        <v>46091</v>
      </c>
      <c r="B106" s="2" t="s">
        <v>26</v>
      </c>
      <c r="C106" s="26" t="s">
        <v>168</v>
      </c>
      <c r="D106" s="2" t="s">
        <v>27</v>
      </c>
      <c r="E106" s="27">
        <v>28320</v>
      </c>
      <c r="F106" s="28">
        <v>46203</v>
      </c>
      <c r="G106" s="27">
        <f t="shared" si="22"/>
        <v>28320</v>
      </c>
      <c r="H106" s="30">
        <v>2371</v>
      </c>
      <c r="I106" s="32">
        <f t="shared" si="23"/>
        <v>0</v>
      </c>
      <c r="J106" s="33" t="s">
        <v>249</v>
      </c>
    </row>
    <row r="107" spans="1:10" s="17" customFormat="1" ht="27.95" customHeight="1" x14ac:dyDescent="0.2">
      <c r="A107" s="4">
        <v>46098</v>
      </c>
      <c r="B107" s="2" t="s">
        <v>26</v>
      </c>
      <c r="C107" s="26" t="s">
        <v>169</v>
      </c>
      <c r="D107" s="2" t="s">
        <v>27</v>
      </c>
      <c r="E107" s="27">
        <v>47200</v>
      </c>
      <c r="F107" s="28">
        <v>46203</v>
      </c>
      <c r="G107" s="27">
        <f t="shared" si="22"/>
        <v>47200</v>
      </c>
      <c r="H107" s="30">
        <v>2371</v>
      </c>
      <c r="I107" s="32">
        <f t="shared" si="23"/>
        <v>0</v>
      </c>
      <c r="J107" s="33" t="s">
        <v>249</v>
      </c>
    </row>
    <row r="108" spans="1:10" s="17" customFormat="1" ht="27.95" customHeight="1" x14ac:dyDescent="0.2">
      <c r="A108" s="4">
        <v>46160</v>
      </c>
      <c r="B108" s="2" t="s">
        <v>170</v>
      </c>
      <c r="C108" s="26" t="s">
        <v>171</v>
      </c>
      <c r="D108" s="2" t="s">
        <v>172</v>
      </c>
      <c r="E108" s="27">
        <v>75813.960000000006</v>
      </c>
      <c r="F108" s="28">
        <v>46199</v>
      </c>
      <c r="G108" s="27">
        <f t="shared" si="22"/>
        <v>75813.960000000006</v>
      </c>
      <c r="H108" s="30">
        <v>3569</v>
      </c>
      <c r="I108" s="32">
        <f t="shared" si="23"/>
        <v>0</v>
      </c>
      <c r="J108" s="33" t="s">
        <v>249</v>
      </c>
    </row>
    <row r="109" spans="1:10" s="17" customFormat="1" ht="27.95" customHeight="1" x14ac:dyDescent="0.2">
      <c r="A109" s="4">
        <v>46148</v>
      </c>
      <c r="B109" s="2" t="s">
        <v>242</v>
      </c>
      <c r="C109" s="26" t="s">
        <v>244</v>
      </c>
      <c r="D109" s="2" t="s">
        <v>243</v>
      </c>
      <c r="E109" s="27">
        <v>206500</v>
      </c>
      <c r="F109" s="28">
        <v>46175</v>
      </c>
      <c r="G109" s="27">
        <f t="shared" si="22"/>
        <v>206500</v>
      </c>
      <c r="H109" s="30">
        <v>2846</v>
      </c>
      <c r="I109" s="32">
        <f t="shared" si="23"/>
        <v>0</v>
      </c>
      <c r="J109" s="33" t="s">
        <v>249</v>
      </c>
    </row>
    <row r="110" spans="1:10" s="17" customFormat="1" ht="27.95" customHeight="1" x14ac:dyDescent="0.2">
      <c r="A110" s="4">
        <v>46160</v>
      </c>
      <c r="B110" s="2" t="s">
        <v>245</v>
      </c>
      <c r="C110" s="26" t="s">
        <v>192</v>
      </c>
      <c r="D110" s="2" t="s">
        <v>246</v>
      </c>
      <c r="E110" s="27">
        <v>843480.66</v>
      </c>
      <c r="F110" s="28">
        <v>46175</v>
      </c>
      <c r="G110" s="27">
        <f t="shared" si="22"/>
        <v>843480.66</v>
      </c>
      <c r="H110" s="30">
        <v>3112</v>
      </c>
      <c r="I110" s="32">
        <f t="shared" si="23"/>
        <v>0</v>
      </c>
      <c r="J110" s="33" t="s">
        <v>249</v>
      </c>
    </row>
    <row r="111" spans="1:10" s="17" customFormat="1" ht="27.95" customHeight="1" x14ac:dyDescent="0.2">
      <c r="A111" s="4">
        <v>46147</v>
      </c>
      <c r="B111" s="2" t="s">
        <v>173</v>
      </c>
      <c r="C111" s="26" t="s">
        <v>51</v>
      </c>
      <c r="D111" s="2" t="s">
        <v>174</v>
      </c>
      <c r="E111" s="27">
        <v>1543111.12</v>
      </c>
      <c r="F111" s="28">
        <v>46175</v>
      </c>
      <c r="G111" s="27">
        <f t="shared" si="22"/>
        <v>1543111.12</v>
      </c>
      <c r="H111" s="30">
        <v>2989</v>
      </c>
      <c r="I111" s="32">
        <f t="shared" si="23"/>
        <v>0</v>
      </c>
      <c r="J111" s="33" t="s">
        <v>249</v>
      </c>
    </row>
    <row r="112" spans="1:10" s="17" customFormat="1" ht="27.95" customHeight="1" x14ac:dyDescent="0.2">
      <c r="A112" s="4">
        <v>46147</v>
      </c>
      <c r="B112" s="2" t="s">
        <v>29</v>
      </c>
      <c r="C112" s="26" t="s">
        <v>175</v>
      </c>
      <c r="D112" s="2" t="s">
        <v>27</v>
      </c>
      <c r="E112" s="27">
        <v>47200</v>
      </c>
      <c r="F112" s="28">
        <v>46196</v>
      </c>
      <c r="G112" s="27">
        <f t="shared" si="22"/>
        <v>47200</v>
      </c>
      <c r="H112" s="30">
        <v>3027</v>
      </c>
      <c r="I112" s="32">
        <f t="shared" si="23"/>
        <v>0</v>
      </c>
      <c r="J112" s="33" t="s">
        <v>249</v>
      </c>
    </row>
    <row r="113" spans="1:10" s="17" customFormat="1" ht="27.95" customHeight="1" x14ac:dyDescent="0.2">
      <c r="A113" s="4">
        <v>46147</v>
      </c>
      <c r="B113" s="2" t="s">
        <v>47</v>
      </c>
      <c r="C113" s="26" t="s">
        <v>176</v>
      </c>
      <c r="D113" s="2" t="s">
        <v>43</v>
      </c>
      <c r="E113" s="27">
        <v>246173.56</v>
      </c>
      <c r="F113" s="28">
        <v>46196</v>
      </c>
      <c r="G113" s="27">
        <f t="shared" si="22"/>
        <v>246173.56</v>
      </c>
      <c r="H113" s="30">
        <v>3150</v>
      </c>
      <c r="I113" s="32">
        <f t="shared" si="23"/>
        <v>0</v>
      </c>
      <c r="J113" s="33" t="s">
        <v>249</v>
      </c>
    </row>
    <row r="114" spans="1:10" s="17" customFormat="1" ht="27.95" customHeight="1" x14ac:dyDescent="0.2">
      <c r="A114" s="4">
        <v>46143</v>
      </c>
      <c r="B114" s="2" t="s">
        <v>177</v>
      </c>
      <c r="C114" s="26" t="s">
        <v>178</v>
      </c>
      <c r="D114" s="2" t="s">
        <v>179</v>
      </c>
      <c r="E114" s="27">
        <v>362508.27</v>
      </c>
      <c r="F114" s="28">
        <v>46174</v>
      </c>
      <c r="G114" s="27">
        <f t="shared" si="22"/>
        <v>362508.27</v>
      </c>
      <c r="H114" s="30">
        <v>2897</v>
      </c>
      <c r="I114" s="32">
        <f t="shared" si="23"/>
        <v>0</v>
      </c>
      <c r="J114" s="33" t="s">
        <v>249</v>
      </c>
    </row>
    <row r="115" spans="1:10" s="17" customFormat="1" ht="27.95" customHeight="1" x14ac:dyDescent="0.2">
      <c r="A115" s="4">
        <v>46167</v>
      </c>
      <c r="B115" s="2" t="s">
        <v>48</v>
      </c>
      <c r="C115" s="26" t="s">
        <v>81</v>
      </c>
      <c r="D115" s="2" t="s">
        <v>180</v>
      </c>
      <c r="E115" s="27">
        <v>1909240</v>
      </c>
      <c r="F115" s="28">
        <v>46199</v>
      </c>
      <c r="G115" s="27">
        <f t="shared" si="22"/>
        <v>1909240</v>
      </c>
      <c r="H115" s="30">
        <v>3407</v>
      </c>
      <c r="I115" s="32">
        <f t="shared" si="23"/>
        <v>0</v>
      </c>
      <c r="J115" s="33" t="s">
        <v>249</v>
      </c>
    </row>
    <row r="116" spans="1:10" s="17" customFormat="1" ht="27.95" customHeight="1" x14ac:dyDescent="0.2">
      <c r="A116" s="4">
        <v>46184</v>
      </c>
      <c r="B116" s="2" t="s">
        <v>310</v>
      </c>
      <c r="C116" s="26" t="s">
        <v>311</v>
      </c>
      <c r="D116" s="2" t="s">
        <v>312</v>
      </c>
      <c r="E116" s="27">
        <v>897390</v>
      </c>
      <c r="F116" s="28">
        <v>46203</v>
      </c>
      <c r="G116" s="27">
        <f>E116</f>
        <v>897390</v>
      </c>
      <c r="H116" s="30">
        <v>3700</v>
      </c>
      <c r="I116" s="32">
        <f>E116-G116</f>
        <v>0</v>
      </c>
      <c r="J116" s="33" t="s">
        <v>249</v>
      </c>
    </row>
    <row r="117" spans="1:10" s="17" customFormat="1" ht="27.95" customHeight="1" x14ac:dyDescent="0.2">
      <c r="A117" s="4">
        <v>46139</v>
      </c>
      <c r="B117" s="2" t="s">
        <v>181</v>
      </c>
      <c r="C117" s="26" t="s">
        <v>182</v>
      </c>
      <c r="D117" s="2" t="s">
        <v>183</v>
      </c>
      <c r="E117" s="27">
        <v>75824.990000000005</v>
      </c>
      <c r="F117" s="28">
        <v>46175</v>
      </c>
      <c r="G117" s="27">
        <f>E117</f>
        <v>75824.990000000005</v>
      </c>
      <c r="H117" s="30">
        <v>2993</v>
      </c>
      <c r="I117" s="32">
        <f>E117-G117</f>
        <v>0</v>
      </c>
      <c r="J117" s="33" t="s">
        <v>249</v>
      </c>
    </row>
    <row r="118" spans="1:10" s="17" customFormat="1" ht="27.95" customHeight="1" x14ac:dyDescent="0.2">
      <c r="A118" s="4">
        <v>46150</v>
      </c>
      <c r="B118" s="2" t="s">
        <v>184</v>
      </c>
      <c r="C118" s="26" t="s">
        <v>185</v>
      </c>
      <c r="D118" s="2" t="s">
        <v>128</v>
      </c>
      <c r="E118" s="27">
        <v>103832.68000000001</v>
      </c>
      <c r="F118" s="28">
        <v>46202</v>
      </c>
      <c r="G118" s="27">
        <f t="shared" ref="G118:G119" si="24">E118</f>
        <v>103832.68000000001</v>
      </c>
      <c r="H118" s="30">
        <v>3189</v>
      </c>
      <c r="I118" s="32">
        <f t="shared" ref="I118:I119" si="25">E118-G118</f>
        <v>0</v>
      </c>
      <c r="J118" s="33" t="s">
        <v>249</v>
      </c>
    </row>
    <row r="119" spans="1:10" s="17" customFormat="1" ht="27.95" customHeight="1" x14ac:dyDescent="0.2">
      <c r="A119" s="4">
        <v>46150</v>
      </c>
      <c r="B119" s="2" t="s">
        <v>184</v>
      </c>
      <c r="C119" s="26" t="s">
        <v>186</v>
      </c>
      <c r="D119" s="2" t="s">
        <v>128</v>
      </c>
      <c r="E119" s="27">
        <v>108435.24</v>
      </c>
      <c r="F119" s="28">
        <v>46174</v>
      </c>
      <c r="G119" s="27">
        <f t="shared" si="24"/>
        <v>108435.24</v>
      </c>
      <c r="H119" s="30">
        <v>2988</v>
      </c>
      <c r="I119" s="32">
        <f t="shared" si="25"/>
        <v>0</v>
      </c>
      <c r="J119" s="33" t="s">
        <v>249</v>
      </c>
    </row>
    <row r="120" spans="1:10" s="17" customFormat="1" ht="27.95" customHeight="1" x14ac:dyDescent="0.2">
      <c r="A120" s="4">
        <v>46163</v>
      </c>
      <c r="B120" s="2" t="s">
        <v>50</v>
      </c>
      <c r="C120" s="26" t="s">
        <v>187</v>
      </c>
      <c r="D120" s="2" t="s">
        <v>188</v>
      </c>
      <c r="E120" s="27">
        <v>52601.69</v>
      </c>
      <c r="F120" s="28">
        <v>46202</v>
      </c>
      <c r="G120" s="27">
        <f t="shared" ref="G120:G125" si="26">E120</f>
        <v>52601.69</v>
      </c>
      <c r="H120" s="30">
        <v>3585</v>
      </c>
      <c r="I120" s="32">
        <f t="shared" ref="I120:I125" si="27">E120-G120</f>
        <v>0</v>
      </c>
      <c r="J120" s="33" t="s">
        <v>249</v>
      </c>
    </row>
    <row r="121" spans="1:10" s="17" customFormat="1" ht="27.95" customHeight="1" x14ac:dyDescent="0.2">
      <c r="A121" s="4">
        <v>46122</v>
      </c>
      <c r="B121" s="2" t="s">
        <v>189</v>
      </c>
      <c r="C121" s="26" t="s">
        <v>190</v>
      </c>
      <c r="D121" s="2" t="s">
        <v>191</v>
      </c>
      <c r="E121" s="27">
        <v>85379.21</v>
      </c>
      <c r="F121" s="28">
        <v>46184</v>
      </c>
      <c r="G121" s="27">
        <f t="shared" si="26"/>
        <v>85379.21</v>
      </c>
      <c r="H121" s="30">
        <v>2840</v>
      </c>
      <c r="I121" s="32">
        <f t="shared" si="27"/>
        <v>0</v>
      </c>
      <c r="J121" s="33" t="s">
        <v>249</v>
      </c>
    </row>
    <row r="122" spans="1:10" s="17" customFormat="1" ht="27.95" customHeight="1" x14ac:dyDescent="0.2">
      <c r="A122" s="4">
        <v>46143</v>
      </c>
      <c r="B122" s="2" t="s">
        <v>189</v>
      </c>
      <c r="C122" s="26" t="s">
        <v>192</v>
      </c>
      <c r="D122" s="2" t="s">
        <v>193</v>
      </c>
      <c r="E122" s="27">
        <v>586.79999999999995</v>
      </c>
      <c r="F122" s="28">
        <v>46190</v>
      </c>
      <c r="G122" s="27">
        <f t="shared" si="26"/>
        <v>586.79999999999995</v>
      </c>
      <c r="H122" s="30">
        <v>2919</v>
      </c>
      <c r="I122" s="32">
        <f t="shared" si="27"/>
        <v>0</v>
      </c>
      <c r="J122" s="33" t="s">
        <v>249</v>
      </c>
    </row>
    <row r="123" spans="1:10" s="17" customFormat="1" ht="27.95" customHeight="1" x14ac:dyDescent="0.2">
      <c r="A123" s="4">
        <v>46153</v>
      </c>
      <c r="B123" s="2" t="s">
        <v>189</v>
      </c>
      <c r="C123" s="26" t="s">
        <v>49</v>
      </c>
      <c r="D123" s="2" t="s">
        <v>194</v>
      </c>
      <c r="E123" s="27">
        <v>11505</v>
      </c>
      <c r="F123" s="28">
        <v>46178</v>
      </c>
      <c r="G123" s="27">
        <f t="shared" si="26"/>
        <v>11505</v>
      </c>
      <c r="H123" s="30">
        <v>2980</v>
      </c>
      <c r="I123" s="32">
        <f t="shared" si="27"/>
        <v>0</v>
      </c>
      <c r="J123" s="33" t="s">
        <v>249</v>
      </c>
    </row>
    <row r="124" spans="1:10" s="17" customFormat="1" ht="27.95" customHeight="1" x14ac:dyDescent="0.2">
      <c r="A124" s="4">
        <v>46181</v>
      </c>
      <c r="B124" s="2" t="s">
        <v>189</v>
      </c>
      <c r="C124" s="26" t="s">
        <v>295</v>
      </c>
      <c r="D124" s="2" t="s">
        <v>294</v>
      </c>
      <c r="E124" s="27">
        <v>157771.9</v>
      </c>
      <c r="F124" s="28">
        <v>46203</v>
      </c>
      <c r="G124" s="27">
        <f t="shared" si="26"/>
        <v>157771.9</v>
      </c>
      <c r="H124" s="30">
        <v>3557</v>
      </c>
      <c r="I124" s="32">
        <f t="shared" si="27"/>
        <v>0</v>
      </c>
      <c r="J124" s="33" t="s">
        <v>249</v>
      </c>
    </row>
    <row r="125" spans="1:10" s="17" customFormat="1" ht="27.95" customHeight="1" x14ac:dyDescent="0.2">
      <c r="A125" s="4">
        <v>46143</v>
      </c>
      <c r="B125" s="2" t="s">
        <v>30</v>
      </c>
      <c r="C125" s="26" t="s">
        <v>195</v>
      </c>
      <c r="D125" s="2" t="s">
        <v>196</v>
      </c>
      <c r="E125" s="27">
        <v>74660</v>
      </c>
      <c r="F125" s="28">
        <v>46198</v>
      </c>
      <c r="G125" s="27">
        <f t="shared" si="26"/>
        <v>74660</v>
      </c>
      <c r="H125" s="30">
        <v>3169</v>
      </c>
      <c r="I125" s="32">
        <f t="shared" si="27"/>
        <v>0</v>
      </c>
      <c r="J125" s="33" t="s">
        <v>249</v>
      </c>
    </row>
    <row r="126" spans="1:10" s="17" customFormat="1" ht="27.95" customHeight="1" x14ac:dyDescent="0.2">
      <c r="A126" s="4">
        <v>46122</v>
      </c>
      <c r="B126" s="2" t="s">
        <v>197</v>
      </c>
      <c r="C126" s="26" t="s">
        <v>198</v>
      </c>
      <c r="D126" s="2" t="s">
        <v>199</v>
      </c>
      <c r="E126" s="27">
        <v>246856</v>
      </c>
      <c r="F126" s="28">
        <v>46175</v>
      </c>
      <c r="G126" s="27">
        <f>E126</f>
        <v>246856</v>
      </c>
      <c r="H126" s="30">
        <v>2292</v>
      </c>
      <c r="I126" s="32">
        <f>E126-G126</f>
        <v>0</v>
      </c>
      <c r="J126" s="33" t="s">
        <v>249</v>
      </c>
    </row>
    <row r="127" spans="1:10" s="17" customFormat="1" ht="27.95" customHeight="1" x14ac:dyDescent="0.2">
      <c r="A127" s="4">
        <v>46181</v>
      </c>
      <c r="B127" s="2" t="s">
        <v>265</v>
      </c>
      <c r="C127" s="30" t="s">
        <v>266</v>
      </c>
      <c r="D127" s="2" t="s">
        <v>267</v>
      </c>
      <c r="E127" s="27">
        <v>657855.1</v>
      </c>
      <c r="F127" s="28">
        <v>46191</v>
      </c>
      <c r="G127" s="27">
        <f t="shared" ref="G127:G137" si="28">E127</f>
        <v>657855.1</v>
      </c>
      <c r="H127" s="30">
        <v>3601</v>
      </c>
      <c r="I127" s="32">
        <f t="shared" ref="I127:I137" si="29">E127-G127</f>
        <v>0</v>
      </c>
      <c r="J127" s="33" t="s">
        <v>249</v>
      </c>
    </row>
    <row r="128" spans="1:10" s="17" customFormat="1" ht="27.95" customHeight="1" x14ac:dyDescent="0.2">
      <c r="A128" s="4">
        <v>46175</v>
      </c>
      <c r="B128" s="2" t="s">
        <v>200</v>
      </c>
      <c r="C128" s="30" t="s">
        <v>293</v>
      </c>
      <c r="D128" s="2" t="s">
        <v>271</v>
      </c>
      <c r="E128" s="27">
        <v>113026.28</v>
      </c>
      <c r="F128" s="28">
        <v>46190</v>
      </c>
      <c r="G128" s="27">
        <f t="shared" si="28"/>
        <v>113026.28</v>
      </c>
      <c r="H128" s="30">
        <v>3493</v>
      </c>
      <c r="I128" s="32">
        <f t="shared" si="29"/>
        <v>0</v>
      </c>
      <c r="J128" s="33" t="s">
        <v>249</v>
      </c>
    </row>
    <row r="129" spans="1:10" s="17" customFormat="1" ht="27.95" customHeight="1" x14ac:dyDescent="0.2">
      <c r="A129" s="4">
        <v>46176</v>
      </c>
      <c r="B129" s="2" t="s">
        <v>200</v>
      </c>
      <c r="C129" s="30" t="s">
        <v>270</v>
      </c>
      <c r="D129" s="2" t="s">
        <v>271</v>
      </c>
      <c r="E129" s="27">
        <v>1919346.29</v>
      </c>
      <c r="F129" s="28">
        <v>46196</v>
      </c>
      <c r="G129" s="27">
        <f t="shared" si="28"/>
        <v>1919346.29</v>
      </c>
      <c r="H129" s="30">
        <v>3475</v>
      </c>
      <c r="I129" s="32">
        <f t="shared" si="29"/>
        <v>0</v>
      </c>
      <c r="J129" s="33" t="s">
        <v>249</v>
      </c>
    </row>
    <row r="130" spans="1:10" s="17" customFormat="1" ht="27.95" customHeight="1" x14ac:dyDescent="0.2">
      <c r="A130" s="4">
        <v>46178</v>
      </c>
      <c r="B130" s="2" t="s">
        <v>200</v>
      </c>
      <c r="C130" s="30" t="s">
        <v>318</v>
      </c>
      <c r="D130" s="2" t="s">
        <v>271</v>
      </c>
      <c r="E130" s="27">
        <v>1203.8900000000001</v>
      </c>
      <c r="F130" s="28">
        <v>46202</v>
      </c>
      <c r="G130" s="27">
        <f t="shared" si="28"/>
        <v>1203.8900000000001</v>
      </c>
      <c r="H130" s="30">
        <v>3883</v>
      </c>
      <c r="I130" s="32">
        <f t="shared" si="29"/>
        <v>0</v>
      </c>
      <c r="J130" s="33" t="s">
        <v>249</v>
      </c>
    </row>
    <row r="131" spans="1:10" s="17" customFormat="1" ht="27.95" customHeight="1" x14ac:dyDescent="0.2">
      <c r="A131" s="4">
        <v>46178</v>
      </c>
      <c r="B131" s="2" t="s">
        <v>200</v>
      </c>
      <c r="C131" s="30" t="s">
        <v>319</v>
      </c>
      <c r="D131" s="2" t="s">
        <v>271</v>
      </c>
      <c r="E131" s="27">
        <v>164687.24</v>
      </c>
      <c r="F131" s="28">
        <v>46202</v>
      </c>
      <c r="G131" s="27">
        <f t="shared" si="28"/>
        <v>164687.24</v>
      </c>
      <c r="H131" s="30">
        <v>3883</v>
      </c>
      <c r="I131" s="32">
        <f t="shared" si="29"/>
        <v>0</v>
      </c>
      <c r="J131" s="33" t="s">
        <v>249</v>
      </c>
    </row>
    <row r="132" spans="1:10" s="17" customFormat="1" ht="27.95" customHeight="1" x14ac:dyDescent="0.2">
      <c r="A132" s="4">
        <v>46139</v>
      </c>
      <c r="B132" s="2" t="s">
        <v>200</v>
      </c>
      <c r="C132" s="26" t="s">
        <v>201</v>
      </c>
      <c r="D132" s="2" t="s">
        <v>202</v>
      </c>
      <c r="E132" s="27">
        <v>314439.45</v>
      </c>
      <c r="F132" s="28">
        <v>46175</v>
      </c>
      <c r="G132" s="27">
        <f t="shared" si="28"/>
        <v>314439.45</v>
      </c>
      <c r="H132" s="30">
        <v>3262</v>
      </c>
      <c r="I132" s="32">
        <f t="shared" si="29"/>
        <v>0</v>
      </c>
      <c r="J132" s="33" t="s">
        <v>249</v>
      </c>
    </row>
    <row r="133" spans="1:10" s="17" customFormat="1" ht="27.95" customHeight="1" x14ac:dyDescent="0.2">
      <c r="A133" s="4">
        <v>46181</v>
      </c>
      <c r="B133" s="2" t="s">
        <v>200</v>
      </c>
      <c r="C133" s="26" t="s">
        <v>269</v>
      </c>
      <c r="D133" s="2" t="s">
        <v>268</v>
      </c>
      <c r="E133" s="27">
        <v>986316.92</v>
      </c>
      <c r="F133" s="28">
        <v>46196</v>
      </c>
      <c r="G133" s="27">
        <f t="shared" si="28"/>
        <v>986316.92</v>
      </c>
      <c r="H133" s="30">
        <v>3590</v>
      </c>
      <c r="I133" s="32">
        <f t="shared" si="29"/>
        <v>0</v>
      </c>
      <c r="J133" s="33" t="s">
        <v>249</v>
      </c>
    </row>
    <row r="134" spans="1:10" s="17" customFormat="1" ht="27.95" customHeight="1" x14ac:dyDescent="0.2">
      <c r="A134" s="4">
        <v>46129</v>
      </c>
      <c r="B134" s="2" t="s">
        <v>34</v>
      </c>
      <c r="C134" s="26" t="s">
        <v>203</v>
      </c>
      <c r="D134" s="2" t="s">
        <v>204</v>
      </c>
      <c r="E134" s="27">
        <v>423460.72000000003</v>
      </c>
      <c r="F134" s="28">
        <v>46174</v>
      </c>
      <c r="G134" s="27">
        <f t="shared" si="28"/>
        <v>423460.72000000003</v>
      </c>
      <c r="H134" s="30">
        <v>3240</v>
      </c>
      <c r="I134" s="32">
        <f t="shared" si="29"/>
        <v>0</v>
      </c>
      <c r="J134" s="33" t="s">
        <v>249</v>
      </c>
    </row>
    <row r="135" spans="1:10" s="17" customFormat="1" ht="27.95" customHeight="1" x14ac:dyDescent="0.2">
      <c r="A135" s="4">
        <v>46147</v>
      </c>
      <c r="B135" s="2" t="s">
        <v>34</v>
      </c>
      <c r="C135" s="26" t="s">
        <v>205</v>
      </c>
      <c r="D135" s="2" t="s">
        <v>204</v>
      </c>
      <c r="E135" s="27">
        <v>100780.64</v>
      </c>
      <c r="F135" s="28">
        <v>46175</v>
      </c>
      <c r="G135" s="27">
        <f t="shared" si="28"/>
        <v>100780.64</v>
      </c>
      <c r="H135" s="30">
        <v>3243</v>
      </c>
      <c r="I135" s="32">
        <f t="shared" si="29"/>
        <v>0</v>
      </c>
      <c r="J135" s="33" t="s">
        <v>249</v>
      </c>
    </row>
    <row r="136" spans="1:10" s="17" customFormat="1" ht="27.95" customHeight="1" x14ac:dyDescent="0.2">
      <c r="A136" s="4">
        <v>46181</v>
      </c>
      <c r="B136" s="2" t="s">
        <v>34</v>
      </c>
      <c r="C136" s="26" t="s">
        <v>305</v>
      </c>
      <c r="D136" s="2" t="s">
        <v>306</v>
      </c>
      <c r="E136" s="27">
        <v>100780.64</v>
      </c>
      <c r="F136" s="28">
        <v>46192</v>
      </c>
      <c r="G136" s="27">
        <f t="shared" si="28"/>
        <v>100780.64</v>
      </c>
      <c r="H136" s="30">
        <v>3597</v>
      </c>
      <c r="I136" s="32">
        <f t="shared" si="29"/>
        <v>0</v>
      </c>
      <c r="J136" s="33" t="s">
        <v>249</v>
      </c>
    </row>
    <row r="137" spans="1:10" s="17" customFormat="1" ht="27.95" customHeight="1" x14ac:dyDescent="0.2">
      <c r="A137" s="4">
        <v>46181</v>
      </c>
      <c r="B137" s="2" t="s">
        <v>34</v>
      </c>
      <c r="C137" s="26" t="s">
        <v>304</v>
      </c>
      <c r="D137" s="2" t="s">
        <v>307</v>
      </c>
      <c r="E137" s="27">
        <v>428030.44</v>
      </c>
      <c r="F137" s="28">
        <v>46196</v>
      </c>
      <c r="G137" s="27">
        <f t="shared" si="28"/>
        <v>428030.44</v>
      </c>
      <c r="H137" s="30">
        <v>3595</v>
      </c>
      <c r="I137" s="32">
        <f t="shared" si="29"/>
        <v>0</v>
      </c>
      <c r="J137" s="33" t="s">
        <v>249</v>
      </c>
    </row>
    <row r="138" spans="1:10" s="17" customFormat="1" ht="27.95" customHeight="1" x14ac:dyDescent="0.2">
      <c r="A138" s="4">
        <v>46142</v>
      </c>
      <c r="B138" s="2" t="s">
        <v>31</v>
      </c>
      <c r="C138" s="26" t="s">
        <v>206</v>
      </c>
      <c r="D138" s="2" t="s">
        <v>207</v>
      </c>
      <c r="E138" s="27">
        <v>717358.88</v>
      </c>
      <c r="F138" s="28">
        <v>46174</v>
      </c>
      <c r="G138" s="27">
        <f t="shared" ref="G138:G139" si="30">E138</f>
        <v>717358.88</v>
      </c>
      <c r="H138" s="30">
        <v>2946</v>
      </c>
      <c r="I138" s="32">
        <f t="shared" ref="I138:I139" si="31">E138-G138</f>
        <v>0</v>
      </c>
      <c r="J138" s="33" t="s">
        <v>249</v>
      </c>
    </row>
    <row r="139" spans="1:10" s="17" customFormat="1" ht="27.95" customHeight="1" x14ac:dyDescent="0.2">
      <c r="A139" s="4">
        <v>46162</v>
      </c>
      <c r="B139" s="2" t="s">
        <v>31</v>
      </c>
      <c r="C139" s="26" t="s">
        <v>208</v>
      </c>
      <c r="D139" s="2" t="s">
        <v>209</v>
      </c>
      <c r="E139" s="27">
        <v>56640</v>
      </c>
      <c r="F139" s="28">
        <v>46182</v>
      </c>
      <c r="G139" s="27">
        <f t="shared" si="30"/>
        <v>56640</v>
      </c>
      <c r="H139" s="30">
        <v>3202</v>
      </c>
      <c r="I139" s="32">
        <f t="shared" si="31"/>
        <v>0</v>
      </c>
      <c r="J139" s="33" t="s">
        <v>249</v>
      </c>
    </row>
    <row r="140" spans="1:10" s="17" customFormat="1" ht="27.95" customHeight="1" x14ac:dyDescent="0.2">
      <c r="A140" s="4">
        <v>46155</v>
      </c>
      <c r="B140" s="2" t="s">
        <v>210</v>
      </c>
      <c r="C140" s="26" t="s">
        <v>211</v>
      </c>
      <c r="D140" s="2" t="s">
        <v>212</v>
      </c>
      <c r="E140" s="27">
        <v>413000</v>
      </c>
      <c r="F140" s="28">
        <v>46176</v>
      </c>
      <c r="G140" s="27">
        <f t="shared" ref="G140:G142" si="32">E140</f>
        <v>413000</v>
      </c>
      <c r="H140" s="30">
        <v>3100</v>
      </c>
      <c r="I140" s="32">
        <f t="shared" ref="I140:I142" si="33">E140-G140</f>
        <v>0</v>
      </c>
      <c r="J140" s="33" t="s">
        <v>249</v>
      </c>
    </row>
    <row r="141" spans="1:10" s="17" customFormat="1" ht="27.95" customHeight="1" x14ac:dyDescent="0.2">
      <c r="A141" s="4">
        <v>46134</v>
      </c>
      <c r="B141" s="2" t="s">
        <v>213</v>
      </c>
      <c r="C141" s="26" t="s">
        <v>214</v>
      </c>
      <c r="D141" s="2" t="s">
        <v>215</v>
      </c>
      <c r="E141" s="27">
        <v>33771.599999999999</v>
      </c>
      <c r="F141" s="28">
        <v>46271</v>
      </c>
      <c r="G141" s="27">
        <f t="shared" si="32"/>
        <v>33771.599999999999</v>
      </c>
      <c r="H141" s="30">
        <v>2754</v>
      </c>
      <c r="I141" s="32">
        <f t="shared" si="33"/>
        <v>0</v>
      </c>
      <c r="J141" s="33" t="s">
        <v>249</v>
      </c>
    </row>
    <row r="142" spans="1:10" s="17" customFormat="1" ht="27.95" customHeight="1" x14ac:dyDescent="0.2">
      <c r="A142" s="4">
        <v>46134</v>
      </c>
      <c r="B142" s="2" t="s">
        <v>213</v>
      </c>
      <c r="C142" s="26" t="s">
        <v>216</v>
      </c>
      <c r="D142" s="2" t="s">
        <v>217</v>
      </c>
      <c r="E142" s="27">
        <v>33771.599999999999</v>
      </c>
      <c r="F142" s="28">
        <v>46189</v>
      </c>
      <c r="G142" s="27">
        <f t="shared" si="32"/>
        <v>33771.599999999999</v>
      </c>
      <c r="H142" s="30">
        <v>2752</v>
      </c>
      <c r="I142" s="32">
        <f t="shared" si="33"/>
        <v>0</v>
      </c>
      <c r="J142" s="33" t="s">
        <v>249</v>
      </c>
    </row>
    <row r="143" spans="1:10" s="17" customFormat="1" ht="27.95" customHeight="1" x14ac:dyDescent="0.2">
      <c r="A143" s="4">
        <v>46141</v>
      </c>
      <c r="B143" s="2" t="s">
        <v>218</v>
      </c>
      <c r="C143" s="26" t="s">
        <v>219</v>
      </c>
      <c r="D143" s="2" t="s">
        <v>220</v>
      </c>
      <c r="E143" s="27">
        <v>53064.950000000004</v>
      </c>
      <c r="F143" s="28">
        <v>46181</v>
      </c>
      <c r="G143" s="27">
        <f>E143</f>
        <v>53064.950000000004</v>
      </c>
      <c r="H143" s="30">
        <v>2859</v>
      </c>
      <c r="I143" s="32">
        <f>E143-G143</f>
        <v>0</v>
      </c>
      <c r="J143" s="33" t="s">
        <v>249</v>
      </c>
    </row>
    <row r="144" spans="1:10" s="17" customFormat="1" ht="27.95" customHeight="1" x14ac:dyDescent="0.2">
      <c r="A144" s="4">
        <v>46113</v>
      </c>
      <c r="B144" s="2" t="s">
        <v>221</v>
      </c>
      <c r="C144" s="26" t="s">
        <v>141</v>
      </c>
      <c r="D144" s="2" t="s">
        <v>32</v>
      </c>
      <c r="E144" s="27">
        <v>402864.55</v>
      </c>
      <c r="F144" s="28">
        <v>46192</v>
      </c>
      <c r="G144" s="27">
        <f>E144</f>
        <v>402864.55</v>
      </c>
      <c r="H144" s="30">
        <v>2866</v>
      </c>
      <c r="I144" s="32">
        <f>E144-G144</f>
        <v>0</v>
      </c>
      <c r="J144" s="33" t="s">
        <v>249</v>
      </c>
    </row>
    <row r="145" spans="1:11" s="17" customFormat="1" ht="27.95" customHeight="1" x14ac:dyDescent="0.2">
      <c r="A145" s="4">
        <v>46167</v>
      </c>
      <c r="B145" s="2" t="s">
        <v>222</v>
      </c>
      <c r="C145" s="26" t="s">
        <v>167</v>
      </c>
      <c r="D145" s="2" t="s">
        <v>223</v>
      </c>
      <c r="E145" s="27">
        <v>32000</v>
      </c>
      <c r="F145" s="28">
        <v>46189</v>
      </c>
      <c r="G145" s="27">
        <f>E145</f>
        <v>32000</v>
      </c>
      <c r="H145" s="30">
        <v>3371</v>
      </c>
      <c r="I145" s="32">
        <f>E145-G145</f>
        <v>0</v>
      </c>
      <c r="J145" s="33" t="s">
        <v>249</v>
      </c>
    </row>
    <row r="146" spans="1:11" s="17" customFormat="1" ht="27.95" customHeight="1" x14ac:dyDescent="0.2">
      <c r="A146" s="4">
        <v>46147</v>
      </c>
      <c r="B146" s="2" t="s">
        <v>224</v>
      </c>
      <c r="C146" s="26" t="s">
        <v>86</v>
      </c>
      <c r="D146" s="2" t="s">
        <v>225</v>
      </c>
      <c r="E146" s="27">
        <v>32582.16</v>
      </c>
      <c r="F146" s="28">
        <v>46182</v>
      </c>
      <c r="G146" s="27">
        <f t="shared" ref="G146:G147" si="34">E146</f>
        <v>32582.16</v>
      </c>
      <c r="H146" s="30">
        <v>2999</v>
      </c>
      <c r="I146" s="32">
        <f t="shared" ref="I146:I147" si="35">E146-G146</f>
        <v>0</v>
      </c>
      <c r="J146" s="33" t="s">
        <v>249</v>
      </c>
    </row>
    <row r="147" spans="1:11" s="17" customFormat="1" ht="27.95" customHeight="1" x14ac:dyDescent="0.2">
      <c r="A147" s="4">
        <v>46167</v>
      </c>
      <c r="B147" s="2" t="s">
        <v>226</v>
      </c>
      <c r="C147" s="26" t="s">
        <v>39</v>
      </c>
      <c r="D147" s="2" t="s">
        <v>227</v>
      </c>
      <c r="E147" s="27">
        <v>4413.2</v>
      </c>
      <c r="F147" s="28">
        <v>46202</v>
      </c>
      <c r="G147" s="27">
        <f t="shared" si="34"/>
        <v>4413.2</v>
      </c>
      <c r="H147" s="30">
        <v>3624</v>
      </c>
      <c r="I147" s="32">
        <f t="shared" si="35"/>
        <v>0</v>
      </c>
      <c r="J147" s="33" t="s">
        <v>249</v>
      </c>
    </row>
    <row r="148" spans="1:11" s="17" customFormat="1" ht="27.95" customHeight="1" x14ac:dyDescent="0.2">
      <c r="A148" s="4">
        <v>46113</v>
      </c>
      <c r="B148" s="2" t="s">
        <v>52</v>
      </c>
      <c r="C148" s="26" t="s">
        <v>228</v>
      </c>
      <c r="D148" s="2" t="s">
        <v>27</v>
      </c>
      <c r="E148" s="27">
        <v>27140</v>
      </c>
      <c r="F148" s="28">
        <v>46202</v>
      </c>
      <c r="G148" s="27">
        <f t="shared" ref="G148:G151" si="36">E148</f>
        <v>27140</v>
      </c>
      <c r="H148" s="30">
        <v>3042</v>
      </c>
      <c r="I148" s="32">
        <f t="shared" ref="I148:I151" si="37">E148-G148</f>
        <v>0</v>
      </c>
      <c r="J148" s="33" t="s">
        <v>249</v>
      </c>
    </row>
    <row r="149" spans="1:11" s="17" customFormat="1" ht="27.95" customHeight="1" x14ac:dyDescent="0.2">
      <c r="A149" s="4">
        <v>46184</v>
      </c>
      <c r="B149" s="2" t="s">
        <v>315</v>
      </c>
      <c r="C149" s="26" t="s">
        <v>316</v>
      </c>
      <c r="D149" s="2" t="s">
        <v>317</v>
      </c>
      <c r="E149" s="27">
        <v>75990</v>
      </c>
      <c r="F149" s="28">
        <v>46203</v>
      </c>
      <c r="G149" s="27">
        <f t="shared" si="36"/>
        <v>75990</v>
      </c>
      <c r="H149" s="30">
        <v>3745</v>
      </c>
      <c r="I149" s="32">
        <f t="shared" si="37"/>
        <v>0</v>
      </c>
      <c r="J149" s="33" t="s">
        <v>249</v>
      </c>
    </row>
    <row r="150" spans="1:11" s="17" customFormat="1" ht="27.95" customHeight="1" x14ac:dyDescent="0.2">
      <c r="A150" s="4">
        <v>46136</v>
      </c>
      <c r="B150" s="2" t="s">
        <v>284</v>
      </c>
      <c r="C150" s="26" t="s">
        <v>285</v>
      </c>
      <c r="D150" s="2" t="s">
        <v>321</v>
      </c>
      <c r="E150" s="27">
        <v>12507</v>
      </c>
      <c r="F150" s="28">
        <v>46168</v>
      </c>
      <c r="G150" s="27">
        <f t="shared" si="36"/>
        <v>12507</v>
      </c>
      <c r="H150" s="30">
        <v>3025</v>
      </c>
      <c r="I150" s="32">
        <f t="shared" si="37"/>
        <v>0</v>
      </c>
      <c r="J150" s="33" t="s">
        <v>249</v>
      </c>
      <c r="K150" s="25"/>
    </row>
    <row r="151" spans="1:11" s="17" customFormat="1" ht="27.95" customHeight="1" x14ac:dyDescent="0.2">
      <c r="A151" s="4">
        <v>46155</v>
      </c>
      <c r="B151" s="2" t="s">
        <v>229</v>
      </c>
      <c r="C151" s="26" t="s">
        <v>230</v>
      </c>
      <c r="D151" s="2" t="s">
        <v>231</v>
      </c>
      <c r="E151" s="27">
        <v>228960</v>
      </c>
      <c r="F151" s="28">
        <v>46190</v>
      </c>
      <c r="G151" s="27">
        <f t="shared" si="36"/>
        <v>228960</v>
      </c>
      <c r="H151" s="30">
        <v>3337</v>
      </c>
      <c r="I151" s="32">
        <f t="shared" si="37"/>
        <v>0</v>
      </c>
      <c r="J151" s="33" t="s">
        <v>249</v>
      </c>
    </row>
    <row r="152" spans="1:11" s="17" customFormat="1" ht="27.95" customHeight="1" x14ac:dyDescent="0.2">
      <c r="A152" s="4">
        <v>46139</v>
      </c>
      <c r="B152" s="2" t="s">
        <v>232</v>
      </c>
      <c r="C152" s="26" t="s">
        <v>233</v>
      </c>
      <c r="D152" s="2" t="s">
        <v>234</v>
      </c>
      <c r="E152" s="27">
        <v>3150000.0100000002</v>
      </c>
      <c r="F152" s="28">
        <v>46190</v>
      </c>
      <c r="G152" s="27">
        <f t="shared" ref="G152:G153" si="38">E152</f>
        <v>3150000.0100000002</v>
      </c>
      <c r="H152" s="30">
        <v>3096</v>
      </c>
      <c r="I152" s="32">
        <f t="shared" ref="I152:I153" si="39">E152-G152</f>
        <v>0</v>
      </c>
      <c r="J152" s="33" t="s">
        <v>249</v>
      </c>
    </row>
    <row r="153" spans="1:11" s="17" customFormat="1" ht="27.95" customHeight="1" x14ac:dyDescent="0.2">
      <c r="A153" s="4">
        <v>46157</v>
      </c>
      <c r="B153" s="2" t="s">
        <v>232</v>
      </c>
      <c r="C153" s="26" t="s">
        <v>235</v>
      </c>
      <c r="D153" s="2" t="s">
        <v>225</v>
      </c>
      <c r="E153" s="27">
        <v>130980</v>
      </c>
      <c r="F153" s="28">
        <v>46185</v>
      </c>
      <c r="G153" s="27">
        <f t="shared" si="38"/>
        <v>130980</v>
      </c>
      <c r="H153" s="30">
        <v>3340</v>
      </c>
      <c r="I153" s="32">
        <f t="shared" si="39"/>
        <v>0</v>
      </c>
      <c r="J153" s="33" t="s">
        <v>249</v>
      </c>
    </row>
    <row r="154" spans="1:11" s="17" customFormat="1" ht="27.95" customHeight="1" x14ac:dyDescent="0.2">
      <c r="A154" s="4">
        <v>46125</v>
      </c>
      <c r="B154" s="2" t="s">
        <v>35</v>
      </c>
      <c r="C154" s="26" t="s">
        <v>237</v>
      </c>
      <c r="D154" s="2" t="s">
        <v>236</v>
      </c>
      <c r="E154" s="27">
        <v>11583</v>
      </c>
      <c r="F154" s="28">
        <v>46183</v>
      </c>
      <c r="G154" s="27">
        <f t="shared" ref="G154:G160" si="40">E154</f>
        <v>11583</v>
      </c>
      <c r="H154" s="30">
        <v>3312</v>
      </c>
      <c r="I154" s="32">
        <f t="shared" ref="I154:I160" si="41">E154-G154</f>
        <v>0</v>
      </c>
      <c r="J154" s="33" t="s">
        <v>249</v>
      </c>
    </row>
    <row r="155" spans="1:11" s="17" customFormat="1" ht="27.95" customHeight="1" x14ac:dyDescent="0.2">
      <c r="A155" s="4">
        <v>46139</v>
      </c>
      <c r="B155" s="2" t="s">
        <v>35</v>
      </c>
      <c r="C155" s="26" t="s">
        <v>238</v>
      </c>
      <c r="D155" s="2" t="s">
        <v>236</v>
      </c>
      <c r="E155" s="27">
        <v>11583</v>
      </c>
      <c r="F155" s="28">
        <v>46183</v>
      </c>
      <c r="G155" s="27">
        <f t="shared" si="40"/>
        <v>11583</v>
      </c>
      <c r="H155" s="30">
        <v>3312</v>
      </c>
      <c r="I155" s="32">
        <f t="shared" si="41"/>
        <v>0</v>
      </c>
      <c r="J155" s="33" t="s">
        <v>249</v>
      </c>
    </row>
    <row r="156" spans="1:11" s="17" customFormat="1" ht="27.95" customHeight="1" x14ac:dyDescent="0.2">
      <c r="A156" s="4">
        <v>46125</v>
      </c>
      <c r="B156" s="2" t="s">
        <v>35</v>
      </c>
      <c r="C156" s="26" t="s">
        <v>323</v>
      </c>
      <c r="D156" s="2" t="s">
        <v>236</v>
      </c>
      <c r="E156" s="27">
        <v>22779.9</v>
      </c>
      <c r="F156" s="28">
        <v>46183</v>
      </c>
      <c r="G156" s="27">
        <f t="shared" si="40"/>
        <v>22779.9</v>
      </c>
      <c r="H156" s="30">
        <v>3312</v>
      </c>
      <c r="I156" s="32">
        <f t="shared" ref="I156" si="42">E156-G156</f>
        <v>0</v>
      </c>
      <c r="J156" s="33" t="s">
        <v>249</v>
      </c>
    </row>
    <row r="157" spans="1:11" s="17" customFormat="1" ht="27.95" customHeight="1" x14ac:dyDescent="0.2">
      <c r="A157" s="4">
        <v>46144</v>
      </c>
      <c r="B157" s="2" t="s">
        <v>35</v>
      </c>
      <c r="C157" s="26" t="s">
        <v>239</v>
      </c>
      <c r="D157" s="2" t="s">
        <v>240</v>
      </c>
      <c r="E157" s="27">
        <v>103828.6</v>
      </c>
      <c r="F157" s="28">
        <v>46183</v>
      </c>
      <c r="G157" s="27">
        <f t="shared" si="40"/>
        <v>103828.6</v>
      </c>
      <c r="H157" s="30">
        <v>3312</v>
      </c>
      <c r="I157" s="32">
        <f t="shared" si="41"/>
        <v>0</v>
      </c>
      <c r="J157" s="33" t="s">
        <v>249</v>
      </c>
    </row>
    <row r="158" spans="1:11" s="17" customFormat="1" ht="27.95" customHeight="1" x14ac:dyDescent="0.2">
      <c r="A158" s="4">
        <v>46162</v>
      </c>
      <c r="B158" s="2" t="s">
        <v>35</v>
      </c>
      <c r="C158" s="26" t="s">
        <v>241</v>
      </c>
      <c r="D158" s="2" t="s">
        <v>236</v>
      </c>
      <c r="E158" s="27">
        <v>27072.3</v>
      </c>
      <c r="F158" s="28">
        <v>46183</v>
      </c>
      <c r="G158" s="27">
        <f t="shared" si="40"/>
        <v>27072.3</v>
      </c>
      <c r="H158" s="30">
        <v>3312</v>
      </c>
      <c r="I158" s="32">
        <f t="shared" si="41"/>
        <v>0</v>
      </c>
      <c r="J158" s="33" t="s">
        <v>249</v>
      </c>
    </row>
    <row r="159" spans="1:11" s="17" customFormat="1" ht="27.95" customHeight="1" x14ac:dyDescent="0.2">
      <c r="A159" s="4">
        <v>46181</v>
      </c>
      <c r="B159" s="2" t="s">
        <v>35</v>
      </c>
      <c r="C159" s="26" t="s">
        <v>276</v>
      </c>
      <c r="D159" s="2" t="s">
        <v>236</v>
      </c>
      <c r="E159" s="27">
        <v>316647.12</v>
      </c>
      <c r="F159" s="28">
        <v>46202</v>
      </c>
      <c r="G159" s="27">
        <f t="shared" si="40"/>
        <v>316647.12</v>
      </c>
      <c r="H159" s="30">
        <v>3554</v>
      </c>
      <c r="I159" s="32">
        <f t="shared" si="41"/>
        <v>0</v>
      </c>
      <c r="J159" s="33" t="s">
        <v>249</v>
      </c>
    </row>
    <row r="160" spans="1:11" s="17" customFormat="1" ht="27.95" customHeight="1" x14ac:dyDescent="0.2">
      <c r="A160" s="4">
        <v>46181</v>
      </c>
      <c r="B160" s="2" t="s">
        <v>35</v>
      </c>
      <c r="C160" s="26" t="s">
        <v>277</v>
      </c>
      <c r="D160" s="2" t="s">
        <v>236</v>
      </c>
      <c r="E160" s="27">
        <v>103828.61</v>
      </c>
      <c r="F160" s="28">
        <v>46197</v>
      </c>
      <c r="G160" s="27">
        <f t="shared" si="40"/>
        <v>103828.61</v>
      </c>
      <c r="H160" s="30">
        <v>3552</v>
      </c>
      <c r="I160" s="32">
        <f t="shared" si="41"/>
        <v>0</v>
      </c>
      <c r="J160" s="33" t="s">
        <v>249</v>
      </c>
    </row>
    <row r="161" spans="1:10" s="47" customFormat="1" ht="30" customHeight="1" x14ac:dyDescent="0.2">
      <c r="A161" s="38"/>
      <c r="B161" s="39"/>
      <c r="C161" s="40"/>
      <c r="D161" s="41" t="s">
        <v>10</v>
      </c>
      <c r="E161" s="42">
        <f>SUM(E9:E160)</f>
        <v>43022778.93</v>
      </c>
      <c r="F161" s="43"/>
      <c r="G161" s="44">
        <f>SUM(G9:G160)</f>
        <v>43022778.93</v>
      </c>
      <c r="H161" s="45"/>
      <c r="I161" s="44">
        <f>SUM(I9:I160)</f>
        <v>0</v>
      </c>
      <c r="J161" s="46"/>
    </row>
    <row r="162" spans="1:10" s="13" customFormat="1" ht="23.25" customHeight="1" x14ac:dyDescent="0.2">
      <c r="A162" s="21"/>
      <c r="C162" s="14"/>
      <c r="E162" s="16"/>
      <c r="F162" s="18"/>
      <c r="H162" s="6"/>
      <c r="I162"/>
      <c r="J162"/>
    </row>
    <row r="163" spans="1:10" s="13" customFormat="1" ht="23.25" customHeight="1" x14ac:dyDescent="0.2">
      <c r="A163" s="21"/>
      <c r="C163" s="14"/>
      <c r="E163" s="16"/>
      <c r="F163" s="18"/>
      <c r="H163" s="6"/>
      <c r="I163"/>
      <c r="J163"/>
    </row>
    <row r="164" spans="1:10" s="13" customFormat="1" ht="23.25" customHeight="1" x14ac:dyDescent="0.2">
      <c r="A164" s="21"/>
      <c r="C164" s="14"/>
      <c r="E164" s="16"/>
      <c r="F164" s="18"/>
      <c r="H164" s="6"/>
      <c r="I164"/>
      <c r="J164"/>
    </row>
    <row r="165" spans="1:10" s="13" customFormat="1" ht="23.25" customHeight="1" x14ac:dyDescent="0.2">
      <c r="A165" s="21"/>
      <c r="C165" s="14"/>
      <c r="E165" s="16"/>
      <c r="F165" s="18"/>
      <c r="H165" s="6"/>
      <c r="I165"/>
      <c r="J165"/>
    </row>
    <row r="166" spans="1:10" ht="23.45" customHeight="1" x14ac:dyDescent="0.2">
      <c r="A166" s="21"/>
      <c r="B166" s="13"/>
      <c r="C166" s="14"/>
      <c r="D166" s="13"/>
      <c r="F166" s="19"/>
      <c r="H166" s="6" t="s">
        <v>21</v>
      </c>
    </row>
    <row r="167" spans="1:10" ht="10.15" customHeight="1" x14ac:dyDescent="0.2">
      <c r="A167" s="22"/>
      <c r="B167" s="13"/>
      <c r="C167" s="8"/>
      <c r="D167" s="13"/>
      <c r="F167" s="19"/>
    </row>
    <row r="168" spans="1:10" ht="23.45" customHeight="1" x14ac:dyDescent="0.2">
      <c r="A168" s="64" t="s">
        <v>6</v>
      </c>
      <c r="B168" s="64"/>
      <c r="D168" s="66" t="s">
        <v>13</v>
      </c>
      <c r="E168" s="66"/>
      <c r="F168" s="19"/>
      <c r="H168" s="67" t="s">
        <v>7</v>
      </c>
      <c r="I168" s="67"/>
      <c r="J168" s="67"/>
    </row>
    <row r="169" spans="1:10" ht="23.45" customHeight="1" x14ac:dyDescent="0.2">
      <c r="B169" s="15"/>
      <c r="E169" s="14"/>
      <c r="F169" s="19"/>
      <c r="I169" s="12"/>
    </row>
    <row r="170" spans="1:10" ht="13.9" customHeight="1" x14ac:dyDescent="0.2">
      <c r="B170" s="5"/>
      <c r="D170" s="11"/>
      <c r="E170" s="8"/>
      <c r="F170" s="19"/>
      <c r="I170" s="10"/>
    </row>
    <row r="171" spans="1:10" ht="13.15" customHeight="1" x14ac:dyDescent="0.2">
      <c r="B171" s="5"/>
      <c r="D171" s="11"/>
      <c r="E171" s="8"/>
      <c r="F171" s="19"/>
      <c r="I171" s="10"/>
    </row>
    <row r="172" spans="1:10" ht="14.25" x14ac:dyDescent="0.2">
      <c r="A172" s="68" t="s">
        <v>22</v>
      </c>
      <c r="B172" s="68"/>
      <c r="D172" s="68" t="s">
        <v>14</v>
      </c>
      <c r="E172" s="55"/>
      <c r="F172" s="20"/>
      <c r="H172" s="69" t="s">
        <v>8</v>
      </c>
      <c r="I172" s="69"/>
      <c r="J172" s="69"/>
    </row>
    <row r="173" spans="1:10" ht="15.6" customHeight="1" x14ac:dyDescent="0.2">
      <c r="A173" s="63" t="s">
        <v>23</v>
      </c>
      <c r="B173" s="63"/>
      <c r="D173" s="63" t="s">
        <v>15</v>
      </c>
      <c r="E173" s="64"/>
      <c r="F173" s="19"/>
      <c r="G173" s="8"/>
      <c r="H173" s="65" t="s">
        <v>9</v>
      </c>
      <c r="I173" s="65"/>
      <c r="J173" s="65"/>
    </row>
    <row r="174" spans="1:10" ht="15" x14ac:dyDescent="0.2">
      <c r="A174" s="23"/>
      <c r="B174" s="1"/>
      <c r="C174" s="5"/>
      <c r="D174" s="11"/>
      <c r="F174" s="19"/>
      <c r="G174" s="24"/>
      <c r="I174" s="10"/>
    </row>
    <row r="175" spans="1:10" ht="15" x14ac:dyDescent="0.2">
      <c r="A175" s="19"/>
      <c r="B175" s="1"/>
      <c r="C175" s="5"/>
      <c r="D175" s="7"/>
      <c r="E175" s="12"/>
    </row>
  </sheetData>
  <sortState xmlns:xlrd2="http://schemas.microsoft.com/office/spreadsheetml/2017/richdata2" ref="A9:J161">
    <sortCondition ref="B8:B161"/>
  </sortState>
  <mergeCells count="14">
    <mergeCell ref="A173:B173"/>
    <mergeCell ref="D173:E173"/>
    <mergeCell ref="H173:J173"/>
    <mergeCell ref="A168:B168"/>
    <mergeCell ref="D168:E168"/>
    <mergeCell ref="H168:J168"/>
    <mergeCell ref="A172:B172"/>
    <mergeCell ref="D172:E172"/>
    <mergeCell ref="H172:J172"/>
    <mergeCell ref="A2:J2"/>
    <mergeCell ref="A3:J3"/>
    <mergeCell ref="A4:J4"/>
    <mergeCell ref="A5:J5"/>
    <mergeCell ref="A6:J6"/>
  </mergeCells>
  <phoneticPr fontId="4" type="noConversion"/>
  <pageMargins left="0.2" right="0.2" top="0.5" bottom="0.5" header="0" footer="0"/>
  <pageSetup scale="63" fitToHeight="0" orientation="landscape" verticalDpi="0" r:id="rId1"/>
  <headerFooter>
    <oddFooter>&amp;R&amp;8Pág.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 Cta</vt:lpstr>
      <vt:lpstr>'Estado Cta'!Títulos_a_imprimir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Juan Abraham Cuevas Sanchez</cp:lastModifiedBy>
  <cp:lastPrinted>2026-07-06T15:21:10Z</cp:lastPrinted>
  <dcterms:created xsi:type="dcterms:W3CDTF">2025-05-12T17:49:37Z</dcterms:created>
  <dcterms:modified xsi:type="dcterms:W3CDTF">2026-07-06T15:21:21Z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01922D261885AC6554869B89C2813A25DB5812C27D328F326765E3548A2949965F911CEF8A5FBA5162E133541A8AEDBEAA1758CB4434AC41E346D334C3423C38D763F9895965A0A2DC39BA5291F5AC85ACA2C94A505C1A9D425B15037944D3CC416D8AC102DF79E49947D66E4A93D7D71C2BBF8269E4F4C11B6C27ABE2D4948</vt:lpwstr>
  </property>
  <property fmtid="{D5CDD505-2E9C-101B-9397-08002B2CF9AE}" pid="3" name="Business Objects Context Information1">
    <vt:lpwstr>9C300199EA633D90670A41D57E948C5F8F6855AF24BCA09742A66917174A6A1FD68D1D617A04DC817BDB7D8CFD3715E9D68184EE07FC25BF0C6508CC2B7ECB0E126F1F289907DEB1D6EF9B5A6D83A48C24D2456B2EEFB2C723614BCA53F4CD699A2E25EC21883057914D221A8AB0E47E3CAC2FB15868A09C3EA6BE459D5A24B</vt:lpwstr>
  </property>
  <property fmtid="{D5CDD505-2E9C-101B-9397-08002B2CF9AE}" pid="4" name="Business Objects Context Information2">
    <vt:lpwstr>0E3DC5422A99B13E10AF6B12B59D3EB90955C3B4B7FF88E179ECFEF01843BBFB33789B9B143714029DC1EADF323E2717EA5E3A07E386266080B06006C70508CB23E7DEBD8243B46E42B1382A7BEA518AAC9B553CC4384364A6456B893FDD6589EAB0F6446026B0E5F9C62BF191C89BCFD51BA36F58F337A65A480A725E81BD2</vt:lpwstr>
  </property>
  <property fmtid="{D5CDD505-2E9C-101B-9397-08002B2CF9AE}" pid="5" name="Business Objects Context Information3">
    <vt:lpwstr>46E129F3FF71390DBA2BEC43C5F66A4D911DACDD040521DE66B6170B6DCA7767514A45011C28927382F5BB71E88DABAB12EE4049AFBA57B63952F606E5BF5CCD326E41B88041A95A549521A5E7F822F46F4ED63907EEC0441D3AEA1FE111CEC25D5A4345873133E8B6A0A7C2F9B66BAD88F943D5C7E65646D8E13157730DFA4</vt:lpwstr>
  </property>
  <property fmtid="{D5CDD505-2E9C-101B-9397-08002B2CF9AE}" pid="6" name="Business Objects Context Information4">
    <vt:lpwstr>AD0D4F7BC35DEF50AEFC213E7F6326D8F8CCA64DA7E58319F0355F9E00326BDB6E7FBFC03B58B8AEFFCB61C37E9BC33133261C810E0D2DBBF97DB6EAD328E5E90924C960ACA5072D88073FC4968D8AC1ABA54A84189AD275D5EEC07A95A74AAB3BC512631D42A18507CFF86F7B7D9CF549451BBDD4413AC73E54F0DD72F5CAA</vt:lpwstr>
  </property>
  <property fmtid="{D5CDD505-2E9C-101B-9397-08002B2CF9AE}" pid="7" name="Business Objects Context Information5">
    <vt:lpwstr>54448DF0574F7F09660FA30C6D8BEC4E8F19E63A062D14A78D3E8C378A740EC44BE5F4E64BA65E254A9BB62C15F8BDEDDB26D0B7F495A5EFF9C46517C5A509205FEF28AC1F153DB9BD0B41FF3FF81EC750E7B50A974A9A287B4D818948FF974656539337E6D484D93262767E7BC8FC7A5381775AA429BF8D2845AB6757D5E9D</vt:lpwstr>
  </property>
  <property fmtid="{D5CDD505-2E9C-101B-9397-08002B2CF9AE}" pid="8" name="Business Objects Context Information6">
    <vt:lpwstr>08F43435830FA3479D5F10F4F01DC7D25516E64E59173F920276F0ADA31637B325A46FF160F7A03158C931B6D35B5F09995D0217194F17A8ADB9ED3254892F91E9348DCBB05E11A0D1B3DFC3189F9DF942C82D71240441E5438D4EFFA763A6B8515EA22604F0A197B3D4ACDB59510A735259BAECE2136A71599CE0CDD4DFDEB</vt:lpwstr>
  </property>
  <property fmtid="{D5CDD505-2E9C-101B-9397-08002B2CF9AE}" pid="9" name="Business Objects Context Information7">
    <vt:lpwstr>EA2C85844F16E1AF76D4A8312B55F7C42B2CAD73370044FC5D33D2EA8FCA043A12AE9B3E07599E150E7AB579EFEA27ECAC7423922A3BB134C7B4453DE549131677B90148B38DF010BC2193C030CDB3D710F0F45A16C7015558987D7AC52A3BCB2E84409355F6365706C5E33FA230F548DD50756A6D1E23F42D9A53EAD374DA9</vt:lpwstr>
  </property>
  <property fmtid="{D5CDD505-2E9C-101B-9397-08002B2CF9AE}" pid="10" name="Business Objects Context Information8">
    <vt:lpwstr>2D46366D7E0B196456E5BCC35CBCF92A50C558BF99CD19DB6C32B298155C240B8F6403E3C6915A4B502B7EF0D0DB4F3020E5B7162E</vt:lpwstr>
  </property>
</Properties>
</file>