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memgobdo-my.sharepoint.com/personal/juan_cuevas_mem_gob_do/Documents/Escritorio/CxP/Estado Cuentas/"/>
    </mc:Choice>
  </mc:AlternateContent>
  <xr:revisionPtr revIDLastSave="448" documentId="8_{BAB00C8B-0B1B-4814-A32D-703A2DD209FF}" xr6:coauthVersionLast="47" xr6:coauthVersionMax="47" xr10:uidLastSave="{B60F4DD2-71B0-4E61-9E7A-FD433727D14C}"/>
  <bookViews>
    <workbookView xWindow="-108" yWindow="-108" windowWidth="23256" windowHeight="12576" tabRatio="500" xr2:uid="{142CD79E-3465-4A94-BE0F-4CDBECF4B425}"/>
  </bookViews>
  <sheets>
    <sheet name="Estado Cta" sheetId="2" r:id="rId1"/>
  </sheets>
  <definedNames>
    <definedName name="_xlnm._FilterDatabase" localSheetId="0" hidden="1">'Estado Cta'!$A$8:$J$64</definedName>
    <definedName name="_xlnm.Print_Titles" localSheetId="0">'Estado Cta'!$2:$8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2" l="1"/>
  <c r="G63" i="2"/>
  <c r="I63" i="2" s="1"/>
  <c r="G62" i="2"/>
  <c r="I62" i="2" s="1"/>
  <c r="G61" i="2"/>
  <c r="I61" i="2" s="1"/>
  <c r="G60" i="2"/>
  <c r="I60" i="2" s="1"/>
  <c r="G59" i="2"/>
  <c r="I59" i="2" s="1"/>
  <c r="G58" i="2"/>
  <c r="I58" i="2" s="1"/>
  <c r="G57" i="2"/>
  <c r="I57" i="2" s="1"/>
  <c r="G56" i="2"/>
  <c r="I56" i="2" s="1"/>
  <c r="G55" i="2"/>
  <c r="I55" i="2" s="1"/>
  <c r="G54" i="2"/>
  <c r="I54" i="2" s="1"/>
  <c r="G53" i="2"/>
  <c r="I53" i="2" s="1"/>
  <c r="G52" i="2"/>
  <c r="I52" i="2" s="1"/>
  <c r="G51" i="2"/>
  <c r="I51" i="2" s="1"/>
  <c r="G49" i="2"/>
  <c r="I49" i="2" s="1"/>
  <c r="G48" i="2"/>
  <c r="I48" i="2" s="1"/>
  <c r="G47" i="2"/>
  <c r="I47" i="2" s="1"/>
  <c r="G46" i="2"/>
  <c r="I46" i="2" s="1"/>
  <c r="G45" i="2"/>
  <c r="I45" i="2" s="1"/>
  <c r="G44" i="2"/>
  <c r="G43" i="2"/>
  <c r="I43" i="2" s="1"/>
  <c r="G42" i="2"/>
  <c r="I42" i="2" s="1"/>
  <c r="G41" i="2"/>
  <c r="I41" i="2" s="1"/>
  <c r="G40" i="2"/>
  <c r="I40" i="2" s="1"/>
  <c r="G39" i="2"/>
  <c r="I39" i="2" s="1"/>
  <c r="G38" i="2"/>
  <c r="I38" i="2" s="1"/>
  <c r="G37" i="2"/>
  <c r="I37" i="2" s="1"/>
  <c r="G36" i="2"/>
  <c r="I36" i="2" s="1"/>
  <c r="G35" i="2"/>
  <c r="I35" i="2" s="1"/>
  <c r="G34" i="2"/>
  <c r="I34" i="2" s="1"/>
  <c r="G33" i="2"/>
  <c r="I33" i="2" s="1"/>
  <c r="G32" i="2"/>
  <c r="I32" i="2" s="1"/>
  <c r="G31" i="2"/>
  <c r="I31" i="2" s="1"/>
  <c r="G30" i="2"/>
  <c r="I30" i="2" s="1"/>
  <c r="G29" i="2"/>
  <c r="I29" i="2" s="1"/>
  <c r="G28" i="2"/>
  <c r="I28" i="2" s="1"/>
  <c r="G27" i="2"/>
  <c r="I27" i="2" s="1"/>
  <c r="G26" i="2"/>
  <c r="I26" i="2" s="1"/>
  <c r="G25" i="2"/>
  <c r="I25" i="2" s="1"/>
  <c r="G23" i="2"/>
  <c r="I23" i="2" s="1"/>
  <c r="G24" i="2"/>
  <c r="I24" i="2" s="1"/>
  <c r="G20" i="2"/>
  <c r="I20" i="2" s="1"/>
  <c r="G19" i="2"/>
  <c r="I19" i="2" s="1"/>
  <c r="G18" i="2"/>
  <c r="I18" i="2" s="1"/>
  <c r="G17" i="2"/>
  <c r="I17" i="2" s="1"/>
  <c r="G16" i="2"/>
  <c r="I16" i="2" s="1"/>
  <c r="G15" i="2"/>
  <c r="I15" i="2" s="1"/>
  <c r="G14" i="2"/>
  <c r="I14" i="2" s="1"/>
  <c r="G13" i="2"/>
  <c r="I13" i="2" s="1"/>
  <c r="G12" i="2"/>
  <c r="I12" i="2" s="1"/>
  <c r="G11" i="2"/>
  <c r="I11" i="2" s="1"/>
  <c r="G10" i="2"/>
  <c r="I10" i="2" s="1"/>
  <c r="G9" i="2"/>
  <c r="I9" i="2" s="1"/>
  <c r="G22" i="2"/>
  <c r="I22" i="2" s="1"/>
  <c r="G50" i="2"/>
  <c r="I50" i="2" s="1"/>
  <c r="G21" i="2" l="1"/>
  <c r="I21" i="2" s="1"/>
  <c r="E64" i="2" l="1"/>
  <c r="I64" i="2" l="1"/>
  <c r="G64" i="2" l="1"/>
</calcChain>
</file>

<file path=xl/sharedStrings.xml><?xml version="1.0" encoding="utf-8"?>
<sst xmlns="http://schemas.openxmlformats.org/spreadsheetml/2006/main" count="246" uniqueCount="147">
  <si>
    <t>CONCEPTO</t>
  </si>
  <si>
    <t>FECHA FACTURA</t>
  </si>
  <si>
    <t>NOMBRE DEL PROVEEDOR</t>
  </si>
  <si>
    <t>MONTO FACTURADO</t>
  </si>
  <si>
    <t>DIRECCIÓN FINANCIERA</t>
  </si>
  <si>
    <t>VALORES EN RD$</t>
  </si>
  <si>
    <t>REALIZADO POR:</t>
  </si>
  <si>
    <t>APROBADO POR:</t>
  </si>
  <si>
    <t>GLORIA M. CONTRERAS</t>
  </si>
  <si>
    <t>DIRECTORA FINANCIERA</t>
  </si>
  <si>
    <t>TOTAL RD$</t>
  </si>
  <si>
    <t>MINISTERIO DE ENERGÍA Y MINAS</t>
  </si>
  <si>
    <t>COMPROBANTE NUMERO</t>
  </si>
  <si>
    <t>REVISADO POR:</t>
  </si>
  <si>
    <t>JUANA R. LORENZO</t>
  </si>
  <si>
    <t>ENCARGADA DE TESORERÍA</t>
  </si>
  <si>
    <t>RELACIÓN DE PAGOS DE CUENTAS A PROVEEDORES</t>
  </si>
  <si>
    <t xml:space="preserve">FECHA DE PAGO </t>
  </si>
  <si>
    <t>MONTO PAGADO A LA FECHA</t>
  </si>
  <si>
    <t>DOC. DE PAGO LIBRAMIENTO</t>
  </si>
  <si>
    <t>MONTO PENDIENTE</t>
  </si>
  <si>
    <t>ESTATUS</t>
  </si>
  <si>
    <t xml:space="preserve"> </t>
  </si>
  <si>
    <t>JUAN ABRAHAM CUEVAS</t>
  </si>
  <si>
    <t>ENC. DE CUENTAS POR PAGAR</t>
  </si>
  <si>
    <t>PAGADO</t>
  </si>
  <si>
    <t>WINDTELECOM S A</t>
  </si>
  <si>
    <t>ALTICE DOMINICANA, S.A.</t>
  </si>
  <si>
    <t>COMPAÑÍA DOMINICANA DE TELÉFONOS S A</t>
  </si>
  <si>
    <t>SEGUROS RESERVAS, SA</t>
  </si>
  <si>
    <t>SEGURO DE SALUD</t>
  </si>
  <si>
    <t>SEGUROS UNIVERSAL S A</t>
  </si>
  <si>
    <t>AYUNTAMIENTO DEL DISTRITO NACIONAL</t>
  </si>
  <si>
    <t>Al 28 DE FEBRERO DEL 2026</t>
  </si>
  <si>
    <t>AGUA PLANETA AZUL, SA</t>
  </si>
  <si>
    <t>E450000021344</t>
  </si>
  <si>
    <t>ADQUISICIÓN DE BOTELLONES Y BOTELLAS DE AGUA</t>
  </si>
  <si>
    <t>E450000021633</t>
  </si>
  <si>
    <t>E450000021635</t>
  </si>
  <si>
    <t>E450000021634</t>
  </si>
  <si>
    <t>E450000021641</t>
  </si>
  <si>
    <t>E450000021872</t>
  </si>
  <si>
    <t>E450000021873</t>
  </si>
  <si>
    <t>E450000021820</t>
  </si>
  <si>
    <t>E450000021825</t>
  </si>
  <si>
    <t>E450000021827</t>
  </si>
  <si>
    <t>ALL OFFICE SOLUTIONS TS SRL</t>
  </si>
  <si>
    <t>B1500003097</t>
  </si>
  <si>
    <t>ALS DOMINICAN REPUBLIC SAS</t>
  </si>
  <si>
    <t>B1500000080</t>
  </si>
  <si>
    <t>SERVICIOS DE ANÁLISIS DEMUESTRA DE ROCA, PROYECTO TIERRAS RARAS</t>
  </si>
  <si>
    <t>COMEDOR GUARDIA PRESIDENCIAL</t>
  </si>
  <si>
    <t>B1500001018</t>
  </si>
  <si>
    <t>SERVICIOS DE SUMINISTRO DE ALMUERZO</t>
  </si>
  <si>
    <t>DRL &amp; ASOCIADOS, SRL</t>
  </si>
  <si>
    <t>B1500000099</t>
  </si>
  <si>
    <t>CONTRATACIÓN DE SERVICIOS DE CALIBRACIÓN Y CERTIFICACIÓN DE INSTRUMENTOS DE MEDICIÓN</t>
  </si>
  <si>
    <t>FUDIMAT, SRL</t>
  </si>
  <si>
    <t>B1500000300</t>
  </si>
  <si>
    <t>ADQUISICIÓN DE COMESTIBLES PARA USO DEL MEM Y SUS DEPENDENCIAS</t>
  </si>
  <si>
    <t>GRUPO ARES, SRL</t>
  </si>
  <si>
    <t>B1500000056</t>
  </si>
  <si>
    <t>CONTRATACIÓN SERVICIO DE AUDIOVISUALES DÍA NACIONAL DEL LARIMAR</t>
  </si>
  <si>
    <t>HIPOLITO MARTE JIMENEZ</t>
  </si>
  <si>
    <t>ALQUILER DE LOCAL PARA ALBERGAR LA OFICINA ADMINISTRATIVA DE EMIDOM</t>
  </si>
  <si>
    <t>B1500000092</t>
  </si>
  <si>
    <t>HOLAND TRADE, SRL</t>
  </si>
  <si>
    <t>B1500000010</t>
  </si>
  <si>
    <t xml:space="preserve"> ADQUISICIÓN DE SILLAS Y SILLONES DE OFICINA PARA LA EMPRESA MINERA DOMINICANA</t>
  </si>
  <si>
    <t>HV MEDISOLUTIONS SRL</t>
  </si>
  <si>
    <t>B1500001196</t>
  </si>
  <si>
    <t>SERVICIO DE CATERING PARA EVENTO DEL MEM</t>
  </si>
  <si>
    <t>INVERSIONES TEJEDA VALERA FD, SRL</t>
  </si>
  <si>
    <t>E450000000005</t>
  </si>
  <si>
    <t>ADQUISICIÓN DE MATERIALES DE OFICINA T4 PARA USO DEL MEM</t>
  </si>
  <si>
    <t>MARIA NIEVES ALVAREZ REVILLA</t>
  </si>
  <si>
    <t>B1500000601</t>
  </si>
  <si>
    <t>PUNTO MARKET, SRL.</t>
  </si>
  <si>
    <t>ADQUISICIÓN DE MATERIALES ELÉCTRICOS PARA USO DE LA DERS</t>
  </si>
  <si>
    <t>E450000000500</t>
  </si>
  <si>
    <t>ROMENT, SRL</t>
  </si>
  <si>
    <t>E450000000095</t>
  </si>
  <si>
    <t>ADQUISICIÓN DE RACIONES ALIMENTARIAS CRUDAS AYUDA A FAMILIAS EN ZONAS MINERAS</t>
  </si>
  <si>
    <t>TECH PLUS OFFICE TEPLUOF, SRL</t>
  </si>
  <si>
    <t>B1500000209</t>
  </si>
  <si>
    <t>TROPIGAS DOMINICANA, SRL</t>
  </si>
  <si>
    <t>E450000016907</t>
  </si>
  <si>
    <t>SUMINISTRO DE GAS GLP PARA USO EN EL PROYECTO COCINAS LIMPIAS DEL MEM</t>
  </si>
  <si>
    <t>WENDY S MUEBLES SRL</t>
  </si>
  <si>
    <t>B1500000821</t>
  </si>
  <si>
    <t>ADQUISICIÓN DE ELECTRODOMÉSTICOS DE OFICINA</t>
  </si>
  <si>
    <t>XERBIT</t>
  </si>
  <si>
    <t>E450000000003</t>
  </si>
  <si>
    <t>ADQUISICIÓN DE LICENCIAS RED HAT ENTERPRISE LINUX SERVER, STANDARD</t>
  </si>
  <si>
    <t>YOMAYRA MARTINO</t>
  </si>
  <si>
    <t>B1500000021</t>
  </si>
  <si>
    <t>CONTRATACIÓN DE SERVICIOS DE CONSULTORÍA FORTALECIMIENTO COORDINACIÓN INSTITUCIONAL</t>
  </si>
  <si>
    <t>E450000022133</t>
  </si>
  <si>
    <t>E450000000014</t>
  </si>
  <si>
    <t>GRUPO ICEBERG</t>
  </si>
  <si>
    <t>B1500000172</t>
  </si>
  <si>
    <t>B1500000430</t>
  </si>
  <si>
    <t>B1500070496</t>
  </si>
  <si>
    <t>B1500070522</t>
  </si>
  <si>
    <t>E450000005591</t>
  </si>
  <si>
    <t>E450000101580</t>
  </si>
  <si>
    <t>E450000102652</t>
  </si>
  <si>
    <t>E450000102653</t>
  </si>
  <si>
    <t>E450000101847</t>
  </si>
  <si>
    <t>E450000102143</t>
  </si>
  <si>
    <t>E450000003094</t>
  </si>
  <si>
    <t>E450000003077</t>
  </si>
  <si>
    <t>E450000010670</t>
  </si>
  <si>
    <t>CORPORACION DEL ACUEDUCTO Y ALCANTARILLADO DE SANTO DOMINGO</t>
  </si>
  <si>
    <t>LENYIRUB S R L</t>
  </si>
  <si>
    <t>REFERENCIA LABORATORIO CLINICO S A</t>
  </si>
  <si>
    <t>SERVICIOS ELECTRICOS PROFESIONALES SERPRONAL</t>
  </si>
  <si>
    <t>E450000023504</t>
  </si>
  <si>
    <t>E450000024489</t>
  </si>
  <si>
    <t>E450000024443</t>
  </si>
  <si>
    <t>E450000023544</t>
  </si>
  <si>
    <t>E450000023503</t>
  </si>
  <si>
    <t>E450000024444</t>
  </si>
  <si>
    <t>E450000023707</t>
  </si>
  <si>
    <t>E450000023569</t>
  </si>
  <si>
    <t>E4500000202</t>
  </si>
  <si>
    <t>SERVICIO DE RENTA DE IMPRESORA DE ETIQUETAS</t>
  </si>
  <si>
    <t>SERVICIO DE AGUA POTABLE, FEBRERO 2026.</t>
  </si>
  <si>
    <t>ADQUISICIÓN DE BOTA DE GOMAS.</t>
  </si>
  <si>
    <t>SERVICIO DE ANALISIS CLINICOS A PERSONAL MEM</t>
  </si>
  <si>
    <t>SEGURO DE SALUD, FEBRERO 2026.</t>
  </si>
  <si>
    <t>SEGURO DE SALUD COMPLEMENTARIO, FEBRERO 2026.</t>
  </si>
  <si>
    <t>LIGA DE LA FARANDULA, INC</t>
  </si>
  <si>
    <t>ALQUILER DE SOLAR PARA SER USADO COMO PARQUEO DE LOS VEHÍCULOS DE LOS EMPLEADOS DEL MEM</t>
  </si>
  <si>
    <t xml:space="preserve"> SERVICIO DE RECOGIDA DE RESIDUOS SÓLIDOS, CORRESPONDIENTE AL PERIODO FEBRERO 2026</t>
  </si>
  <si>
    <t xml:space="preserve"> SERVICIO DE RECOGIDA DE RESIDUOS SÓLIDOS, CORRESPONDIENTE AL PERIODO FEBRERO 2027</t>
  </si>
  <si>
    <t>SERVICIO DE INTERNET</t>
  </si>
  <si>
    <t>ADQUISICIÓN DE PLAFONES Y PERFILES PARA USO DEL MEM</t>
  </si>
  <si>
    <t>SERVICIO DE COMUNICACIÓN (INTERNET, FLOTAS Y CENTRAL TELEFÓNICA)</t>
  </si>
  <si>
    <t>SERVICIO DE INTERNET ENERO 2026</t>
  </si>
  <si>
    <t>MUÑOZ CONCEPTO MOBILIARIO, SRL</t>
  </si>
  <si>
    <t>ADQUISICIÓN DE MOBILIARIO DE OFICINA</t>
  </si>
  <si>
    <t>B1500002411</t>
  </si>
  <si>
    <t>ASTECH, SRL</t>
  </si>
  <si>
    <t>SERVICIO DE LICENCIA DE SOFTWARE</t>
  </si>
  <si>
    <t>B1500000097</t>
  </si>
  <si>
    <t>ADQUISICIÓN DE LIBRETAS RAYADAS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</si>
</sst>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0"/>
      <color indexed="8"/>
      <name val="ARIAL"/>
      <charset val="1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ptos"/>
      <family val="2"/>
    </font>
    <font>
      <sz val="11"/>
      <color indexed="8"/>
      <name val="Arial"/>
      <family val="2"/>
    </font>
    <font>
      <sz val="12"/>
      <color rgb="FF000000"/>
      <name val="Tahoma"/>
      <family val="2"/>
    </font>
    <font>
      <sz val="9"/>
      <color rgb="FF000000"/>
      <name val="Arial"/>
      <family val="2"/>
    </font>
    <font>
      <b/>
      <sz val="10"/>
      <color rgb="FFFFFFFF"/>
      <name val="Tahoma"/>
      <family val="2"/>
    </font>
    <font>
      <sz val="9"/>
      <color rgb="FF000000"/>
      <name val="Tahoma"/>
      <family val="2"/>
    </font>
    <font>
      <sz val="10"/>
      <color rgb="FF000000"/>
      <name val="Tahoma"/>
      <family val="2"/>
    </font>
    <font>
      <b/>
      <sz val="11"/>
      <color rgb="FF000000"/>
      <name val="Tahoma"/>
      <family val="2"/>
    </font>
    <font>
      <b/>
      <sz val="10"/>
      <color theme="0"/>
      <name val="Tahoma"/>
      <family val="2"/>
    </font>
    <font>
      <sz val="10"/>
      <color rgb="FF000000"/>
      <name val="Arial"/>
      <family val="2"/>
    </font>
    <font>
      <b/>
      <sz val="11"/>
      <color theme="0"/>
      <name val="Tahoma"/>
      <family val="2"/>
    </font>
    <font>
      <sz val="11"/>
      <color rgb="FF000000"/>
      <name val="Tahoma"/>
      <family val="2"/>
    </font>
    <font>
      <b/>
      <sz val="12"/>
      <color rgb="FF000000"/>
      <name val="Tahoma"/>
      <family val="2"/>
    </font>
    <font>
      <b/>
      <sz val="9"/>
      <color rgb="FF000000"/>
      <name val="Tahoma"/>
      <family val="2"/>
    </font>
    <font>
      <b/>
      <sz val="11"/>
      <color rgb="FFFFFFFF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2">
    <xf numFmtId="0" fontId="0" fillId="0" borderId="0">
      <alignment vertical="top"/>
    </xf>
    <xf numFmtId="43" fontId="2" fillId="0" borderId="0" applyFont="0" applyFill="0" applyBorder="0" applyAlignment="0" applyProtection="0">
      <alignment vertical="top"/>
    </xf>
  </cellStyleXfs>
  <cellXfs count="76">
    <xf numFmtId="0" fontId="0" fillId="0" borderId="0" xfId="0">
      <alignment vertical="top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3" fillId="0" borderId="0" xfId="0" applyFont="1">
      <alignment vertical="top"/>
    </xf>
    <xf numFmtId="14" fontId="8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top"/>
    </xf>
    <xf numFmtId="43" fontId="8" fillId="0" borderId="1" xfId="1" applyFont="1" applyBorder="1" applyAlignment="1">
      <alignment horizontal="center" vertical="center" wrapText="1"/>
    </xf>
    <xf numFmtId="43" fontId="7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43" fontId="9" fillId="2" borderId="1" xfId="1" applyFont="1" applyFill="1" applyBorder="1" applyAlignment="1">
      <alignment horizontal="center" vertical="center" wrapText="1"/>
    </xf>
    <xf numFmtId="0" fontId="2" fillId="0" borderId="0" xfId="0" applyFont="1">
      <alignment vertical="top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4"/>
    </xf>
    <xf numFmtId="43" fontId="2" fillId="0" borderId="0" xfId="1" applyFont="1" applyAlignment="1">
      <alignment horizontal="center" vertical="top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14" fontId="13" fillId="2" borderId="1" xfId="0" applyNumberFormat="1" applyFont="1" applyFill="1" applyBorder="1" applyAlignment="1">
      <alignment horizontal="center" vertical="center" wrapText="1"/>
    </xf>
    <xf numFmtId="43" fontId="13" fillId="2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top"/>
    </xf>
    <xf numFmtId="14" fontId="7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top"/>
    </xf>
    <xf numFmtId="0" fontId="1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>
      <alignment vertical="top"/>
    </xf>
    <xf numFmtId="0" fontId="13" fillId="0" borderId="0" xfId="0" applyFont="1" applyAlignment="1">
      <alignment horizontal="center" vertical="center" wrapText="1"/>
    </xf>
    <xf numFmtId="43" fontId="1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3" fontId="12" fillId="0" borderId="0" xfId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289560</xdr:colOff>
      <xdr:row>0</xdr:row>
      <xdr:rowOff>83820</xdr:rowOff>
    </xdr:from>
    <xdr:to>
      <xdr:col>1</xdr:col>
      <xdr:colOff>836295</xdr:colOff>
      <xdr:row>6</xdr:row>
      <xdr:rowOff>129540</xdr:rowOff>
    </xdr:to>
    <xdr:pic>
      <xdr:nvPicPr>
        <xdr:cNvPr id="67978" name="Imagen 3">
          <a:extLst>
            <a:ext uri="{FF2B5EF4-FFF2-40B4-BE49-F238E27FC236}">
              <a16:creationId xmlns:a16="http://schemas.microsoft.com/office/drawing/2014/main" id="{56393123-1E36-A0DA-721E-9241F6E05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83820"/>
          <a:ext cx="166878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7937E-8069-446F-A5B9-54C3225867C6}">
  <sheetPr>
    <outlinePr summaryBelow="0" summaryRight="0"/>
    <pageSetUpPr autoPageBreaks="0" fitToPage="1"/>
  </sheetPr>
  <dimension ref="A1:K75"/>
  <sheetViews>
    <sheetView showGridLines="0" tabSelected="1" showOutlineSymbols="0" zoomScale="80" zoomScaleNormal="80" workbookViewId="0">
      <pane ySplit="8" topLeftCell="A9" activePane="bottomLeft" state="frozen"/>
      <selection pane="bottomLeft" activeCell="D12" sqref="D12"/>
    </sheetView>
  </sheetViews>
  <sheetFormatPr baseColWidth="10" defaultColWidth="6.88671875" defaultRowHeight="13.2" x14ac:dyDescent="0.25"/>
  <cols>
    <col min="1" max="1" width="16.33203125" style="21" customWidth="1"/>
    <col min="2" max="2" width="43" customWidth="1"/>
    <col min="3" max="3" width="17.21875" style="6" customWidth="1"/>
    <col min="4" max="4" width="47" style="3" customWidth="1"/>
    <col min="5" max="5" width="20.21875" style="19" customWidth="1"/>
    <col min="6" max="6" width="14.21875" style="21" customWidth="1"/>
    <col min="7" max="7" width="19.88671875" style="16" customWidth="1"/>
    <col min="8" max="8" width="17.88671875" style="6" bestFit="1" customWidth="1"/>
    <col min="9" max="9" width="13.33203125" customWidth="1"/>
    <col min="10" max="10" width="16.88671875" customWidth="1"/>
    <col min="11" max="11" width="7.44140625" customWidth="1"/>
    <col min="255" max="255" width="16.33203125" customWidth="1"/>
    <col min="256" max="256" width="43" customWidth="1"/>
    <col min="257" max="257" width="17.21875" customWidth="1"/>
    <col min="258" max="258" width="47" customWidth="1"/>
    <col min="259" max="259" width="20.21875" customWidth="1"/>
    <col min="260" max="260" width="14.21875" customWidth="1"/>
    <col min="261" max="261" width="19.88671875" customWidth="1"/>
    <col min="262" max="262" width="17.88671875" bestFit="1" customWidth="1"/>
    <col min="263" max="263" width="15.33203125" customWidth="1"/>
    <col min="264" max="264" width="16.88671875" customWidth="1"/>
    <col min="511" max="511" width="16.33203125" customWidth="1"/>
    <col min="512" max="512" width="43" customWidth="1"/>
    <col min="513" max="513" width="17.21875" customWidth="1"/>
    <col min="514" max="514" width="47" customWidth="1"/>
    <col min="515" max="515" width="20.21875" customWidth="1"/>
    <col min="516" max="516" width="14.21875" customWidth="1"/>
    <col min="517" max="517" width="19.88671875" customWidth="1"/>
    <col min="518" max="518" width="17.88671875" bestFit="1" customWidth="1"/>
    <col min="519" max="519" width="15.33203125" customWidth="1"/>
    <col min="520" max="520" width="16.88671875" customWidth="1"/>
    <col min="767" max="767" width="16.33203125" customWidth="1"/>
    <col min="768" max="768" width="43" customWidth="1"/>
    <col min="769" max="769" width="17.21875" customWidth="1"/>
    <col min="770" max="770" width="47" customWidth="1"/>
    <col min="771" max="771" width="20.21875" customWidth="1"/>
    <col min="772" max="772" width="14.21875" customWidth="1"/>
    <col min="773" max="773" width="19.88671875" customWidth="1"/>
    <col min="774" max="774" width="17.88671875" bestFit="1" customWidth="1"/>
    <col min="775" max="775" width="15.33203125" customWidth="1"/>
    <col min="776" max="776" width="16.88671875" customWidth="1"/>
    <col min="1023" max="1023" width="16.33203125" customWidth="1"/>
    <col min="1024" max="1024" width="43" customWidth="1"/>
    <col min="1025" max="1025" width="17.21875" customWidth="1"/>
    <col min="1026" max="1026" width="47" customWidth="1"/>
    <col min="1027" max="1027" width="20.21875" customWidth="1"/>
    <col min="1028" max="1028" width="14.21875" customWidth="1"/>
    <col min="1029" max="1029" width="19.88671875" customWidth="1"/>
    <col min="1030" max="1030" width="17.88671875" bestFit="1" customWidth="1"/>
    <col min="1031" max="1031" width="15.33203125" customWidth="1"/>
    <col min="1032" max="1032" width="16.88671875" customWidth="1"/>
    <col min="1279" max="1279" width="16.33203125" customWidth="1"/>
    <col min="1280" max="1280" width="43" customWidth="1"/>
    <col min="1281" max="1281" width="17.21875" customWidth="1"/>
    <col min="1282" max="1282" width="47" customWidth="1"/>
    <col min="1283" max="1283" width="20.21875" customWidth="1"/>
    <col min="1284" max="1284" width="14.21875" customWidth="1"/>
    <col min="1285" max="1285" width="19.88671875" customWidth="1"/>
    <col min="1286" max="1286" width="17.88671875" bestFit="1" customWidth="1"/>
    <col min="1287" max="1287" width="15.33203125" customWidth="1"/>
    <col min="1288" max="1288" width="16.88671875" customWidth="1"/>
    <col min="1535" max="1535" width="16.33203125" customWidth="1"/>
    <col min="1536" max="1536" width="43" customWidth="1"/>
    <col min="1537" max="1537" width="17.21875" customWidth="1"/>
    <col min="1538" max="1538" width="47" customWidth="1"/>
    <col min="1539" max="1539" width="20.21875" customWidth="1"/>
    <col min="1540" max="1540" width="14.21875" customWidth="1"/>
    <col min="1541" max="1541" width="19.88671875" customWidth="1"/>
    <col min="1542" max="1542" width="17.88671875" bestFit="1" customWidth="1"/>
    <col min="1543" max="1543" width="15.33203125" customWidth="1"/>
    <col min="1544" max="1544" width="16.88671875" customWidth="1"/>
    <col min="1791" max="1791" width="16.33203125" customWidth="1"/>
    <col min="1792" max="1792" width="43" customWidth="1"/>
    <col min="1793" max="1793" width="17.21875" customWidth="1"/>
    <col min="1794" max="1794" width="47" customWidth="1"/>
    <col min="1795" max="1795" width="20.21875" customWidth="1"/>
    <col min="1796" max="1796" width="14.21875" customWidth="1"/>
    <col min="1797" max="1797" width="19.88671875" customWidth="1"/>
    <col min="1798" max="1798" width="17.88671875" bestFit="1" customWidth="1"/>
    <col min="1799" max="1799" width="15.33203125" customWidth="1"/>
    <col min="1800" max="1800" width="16.88671875" customWidth="1"/>
    <col min="2047" max="2047" width="16.33203125" customWidth="1"/>
    <col min="2048" max="2048" width="43" customWidth="1"/>
    <col min="2049" max="2049" width="17.21875" customWidth="1"/>
    <col min="2050" max="2050" width="47" customWidth="1"/>
    <col min="2051" max="2051" width="20.21875" customWidth="1"/>
    <col min="2052" max="2052" width="14.21875" customWidth="1"/>
    <col min="2053" max="2053" width="19.88671875" customWidth="1"/>
    <col min="2054" max="2054" width="17.88671875" bestFit="1" customWidth="1"/>
    <col min="2055" max="2055" width="15.33203125" customWidth="1"/>
    <col min="2056" max="2056" width="16.88671875" customWidth="1"/>
    <col min="2303" max="2303" width="16.33203125" customWidth="1"/>
    <col min="2304" max="2304" width="43" customWidth="1"/>
    <col min="2305" max="2305" width="17.21875" customWidth="1"/>
    <col min="2306" max="2306" width="47" customWidth="1"/>
    <col min="2307" max="2307" width="20.21875" customWidth="1"/>
    <col min="2308" max="2308" width="14.21875" customWidth="1"/>
    <col min="2309" max="2309" width="19.88671875" customWidth="1"/>
    <col min="2310" max="2310" width="17.88671875" bestFit="1" customWidth="1"/>
    <col min="2311" max="2311" width="15.33203125" customWidth="1"/>
    <col min="2312" max="2312" width="16.88671875" customWidth="1"/>
    <col min="2559" max="2559" width="16.33203125" customWidth="1"/>
    <col min="2560" max="2560" width="43" customWidth="1"/>
    <col min="2561" max="2561" width="17.21875" customWidth="1"/>
    <col min="2562" max="2562" width="47" customWidth="1"/>
    <col min="2563" max="2563" width="20.21875" customWidth="1"/>
    <col min="2564" max="2564" width="14.21875" customWidth="1"/>
    <col min="2565" max="2565" width="19.88671875" customWidth="1"/>
    <col min="2566" max="2566" width="17.88671875" bestFit="1" customWidth="1"/>
    <col min="2567" max="2567" width="15.33203125" customWidth="1"/>
    <col min="2568" max="2568" width="16.88671875" customWidth="1"/>
    <col min="2815" max="2815" width="16.33203125" customWidth="1"/>
    <col min="2816" max="2816" width="43" customWidth="1"/>
    <col min="2817" max="2817" width="17.21875" customWidth="1"/>
    <col min="2818" max="2818" width="47" customWidth="1"/>
    <col min="2819" max="2819" width="20.21875" customWidth="1"/>
    <col min="2820" max="2820" width="14.21875" customWidth="1"/>
    <col min="2821" max="2821" width="19.88671875" customWidth="1"/>
    <col min="2822" max="2822" width="17.88671875" bestFit="1" customWidth="1"/>
    <col min="2823" max="2823" width="15.33203125" customWidth="1"/>
    <col min="2824" max="2824" width="16.88671875" customWidth="1"/>
    <col min="3071" max="3071" width="16.33203125" customWidth="1"/>
    <col min="3072" max="3072" width="43" customWidth="1"/>
    <col min="3073" max="3073" width="17.21875" customWidth="1"/>
    <col min="3074" max="3074" width="47" customWidth="1"/>
    <col min="3075" max="3075" width="20.21875" customWidth="1"/>
    <col min="3076" max="3076" width="14.21875" customWidth="1"/>
    <col min="3077" max="3077" width="19.88671875" customWidth="1"/>
    <col min="3078" max="3078" width="17.88671875" bestFit="1" customWidth="1"/>
    <col min="3079" max="3079" width="15.33203125" customWidth="1"/>
    <col min="3080" max="3080" width="16.88671875" customWidth="1"/>
    <col min="3327" max="3327" width="16.33203125" customWidth="1"/>
    <col min="3328" max="3328" width="43" customWidth="1"/>
    <col min="3329" max="3329" width="17.21875" customWidth="1"/>
    <col min="3330" max="3330" width="47" customWidth="1"/>
    <col min="3331" max="3331" width="20.21875" customWidth="1"/>
    <col min="3332" max="3332" width="14.21875" customWidth="1"/>
    <col min="3333" max="3333" width="19.88671875" customWidth="1"/>
    <col min="3334" max="3334" width="17.88671875" bestFit="1" customWidth="1"/>
    <col min="3335" max="3335" width="15.33203125" customWidth="1"/>
    <col min="3336" max="3336" width="16.88671875" customWidth="1"/>
    <col min="3583" max="3583" width="16.33203125" customWidth="1"/>
    <col min="3584" max="3584" width="43" customWidth="1"/>
    <col min="3585" max="3585" width="17.21875" customWidth="1"/>
    <col min="3586" max="3586" width="47" customWidth="1"/>
    <col min="3587" max="3587" width="20.21875" customWidth="1"/>
    <col min="3588" max="3588" width="14.21875" customWidth="1"/>
    <col min="3589" max="3589" width="19.88671875" customWidth="1"/>
    <col min="3590" max="3590" width="17.88671875" bestFit="1" customWidth="1"/>
    <col min="3591" max="3591" width="15.33203125" customWidth="1"/>
    <col min="3592" max="3592" width="16.88671875" customWidth="1"/>
    <col min="3839" max="3839" width="16.33203125" customWidth="1"/>
    <col min="3840" max="3840" width="43" customWidth="1"/>
    <col min="3841" max="3841" width="17.21875" customWidth="1"/>
    <col min="3842" max="3842" width="47" customWidth="1"/>
    <col min="3843" max="3843" width="20.21875" customWidth="1"/>
    <col min="3844" max="3844" width="14.21875" customWidth="1"/>
    <col min="3845" max="3845" width="19.88671875" customWidth="1"/>
    <col min="3846" max="3846" width="17.88671875" bestFit="1" customWidth="1"/>
    <col min="3847" max="3847" width="15.33203125" customWidth="1"/>
    <col min="3848" max="3848" width="16.88671875" customWidth="1"/>
    <col min="4095" max="4095" width="16.33203125" customWidth="1"/>
    <col min="4096" max="4096" width="43" customWidth="1"/>
    <col min="4097" max="4097" width="17.21875" customWidth="1"/>
    <col min="4098" max="4098" width="47" customWidth="1"/>
    <col min="4099" max="4099" width="20.21875" customWidth="1"/>
    <col min="4100" max="4100" width="14.21875" customWidth="1"/>
    <col min="4101" max="4101" width="19.88671875" customWidth="1"/>
    <col min="4102" max="4102" width="17.88671875" bestFit="1" customWidth="1"/>
    <col min="4103" max="4103" width="15.33203125" customWidth="1"/>
    <col min="4104" max="4104" width="16.88671875" customWidth="1"/>
    <col min="4351" max="4351" width="16.33203125" customWidth="1"/>
    <col min="4352" max="4352" width="43" customWidth="1"/>
    <col min="4353" max="4353" width="17.21875" customWidth="1"/>
    <col min="4354" max="4354" width="47" customWidth="1"/>
    <col min="4355" max="4355" width="20.21875" customWidth="1"/>
    <col min="4356" max="4356" width="14.21875" customWidth="1"/>
    <col min="4357" max="4357" width="19.88671875" customWidth="1"/>
    <col min="4358" max="4358" width="17.88671875" bestFit="1" customWidth="1"/>
    <col min="4359" max="4359" width="15.33203125" customWidth="1"/>
    <col min="4360" max="4360" width="16.88671875" customWidth="1"/>
    <col min="4607" max="4607" width="16.33203125" customWidth="1"/>
    <col min="4608" max="4608" width="43" customWidth="1"/>
    <col min="4609" max="4609" width="17.21875" customWidth="1"/>
    <col min="4610" max="4610" width="47" customWidth="1"/>
    <col min="4611" max="4611" width="20.21875" customWidth="1"/>
    <col min="4612" max="4612" width="14.21875" customWidth="1"/>
    <col min="4613" max="4613" width="19.88671875" customWidth="1"/>
    <col min="4614" max="4614" width="17.88671875" bestFit="1" customWidth="1"/>
    <col min="4615" max="4615" width="15.33203125" customWidth="1"/>
    <col min="4616" max="4616" width="16.88671875" customWidth="1"/>
    <col min="4863" max="4863" width="16.33203125" customWidth="1"/>
    <col min="4864" max="4864" width="43" customWidth="1"/>
    <col min="4865" max="4865" width="17.21875" customWidth="1"/>
    <col min="4866" max="4866" width="47" customWidth="1"/>
    <col min="4867" max="4867" width="20.21875" customWidth="1"/>
    <col min="4868" max="4868" width="14.21875" customWidth="1"/>
    <col min="4869" max="4869" width="19.88671875" customWidth="1"/>
    <col min="4870" max="4870" width="17.88671875" bestFit="1" customWidth="1"/>
    <col min="4871" max="4871" width="15.33203125" customWidth="1"/>
    <col min="4872" max="4872" width="16.88671875" customWidth="1"/>
    <col min="5119" max="5119" width="16.33203125" customWidth="1"/>
    <col min="5120" max="5120" width="43" customWidth="1"/>
    <col min="5121" max="5121" width="17.21875" customWidth="1"/>
    <col min="5122" max="5122" width="47" customWidth="1"/>
    <col min="5123" max="5123" width="20.21875" customWidth="1"/>
    <col min="5124" max="5124" width="14.21875" customWidth="1"/>
    <col min="5125" max="5125" width="19.88671875" customWidth="1"/>
    <col min="5126" max="5126" width="17.88671875" bestFit="1" customWidth="1"/>
    <col min="5127" max="5127" width="15.33203125" customWidth="1"/>
    <col min="5128" max="5128" width="16.88671875" customWidth="1"/>
    <col min="5375" max="5375" width="16.33203125" customWidth="1"/>
    <col min="5376" max="5376" width="43" customWidth="1"/>
    <col min="5377" max="5377" width="17.21875" customWidth="1"/>
    <col min="5378" max="5378" width="47" customWidth="1"/>
    <col min="5379" max="5379" width="20.21875" customWidth="1"/>
    <col min="5380" max="5380" width="14.21875" customWidth="1"/>
    <col min="5381" max="5381" width="19.88671875" customWidth="1"/>
    <col min="5382" max="5382" width="17.88671875" bestFit="1" customWidth="1"/>
    <col min="5383" max="5383" width="15.33203125" customWidth="1"/>
    <col min="5384" max="5384" width="16.88671875" customWidth="1"/>
    <col min="5631" max="5631" width="16.33203125" customWidth="1"/>
    <col min="5632" max="5632" width="43" customWidth="1"/>
    <col min="5633" max="5633" width="17.21875" customWidth="1"/>
    <col min="5634" max="5634" width="47" customWidth="1"/>
    <col min="5635" max="5635" width="20.21875" customWidth="1"/>
    <col min="5636" max="5636" width="14.21875" customWidth="1"/>
    <col min="5637" max="5637" width="19.88671875" customWidth="1"/>
    <col min="5638" max="5638" width="17.88671875" bestFit="1" customWidth="1"/>
    <col min="5639" max="5639" width="15.33203125" customWidth="1"/>
    <col min="5640" max="5640" width="16.88671875" customWidth="1"/>
    <col min="5887" max="5887" width="16.33203125" customWidth="1"/>
    <col min="5888" max="5888" width="43" customWidth="1"/>
    <col min="5889" max="5889" width="17.21875" customWidth="1"/>
    <col min="5890" max="5890" width="47" customWidth="1"/>
    <col min="5891" max="5891" width="20.21875" customWidth="1"/>
    <col min="5892" max="5892" width="14.21875" customWidth="1"/>
    <col min="5893" max="5893" width="19.88671875" customWidth="1"/>
    <col min="5894" max="5894" width="17.88671875" bestFit="1" customWidth="1"/>
    <col min="5895" max="5895" width="15.33203125" customWidth="1"/>
    <col min="5896" max="5896" width="16.88671875" customWidth="1"/>
    <col min="6143" max="6143" width="16.33203125" customWidth="1"/>
    <col min="6144" max="6144" width="43" customWidth="1"/>
    <col min="6145" max="6145" width="17.21875" customWidth="1"/>
    <col min="6146" max="6146" width="47" customWidth="1"/>
    <col min="6147" max="6147" width="20.21875" customWidth="1"/>
    <col min="6148" max="6148" width="14.21875" customWidth="1"/>
    <col min="6149" max="6149" width="19.88671875" customWidth="1"/>
    <col min="6150" max="6150" width="17.88671875" bestFit="1" customWidth="1"/>
    <col min="6151" max="6151" width="15.33203125" customWidth="1"/>
    <col min="6152" max="6152" width="16.88671875" customWidth="1"/>
    <col min="6399" max="6399" width="16.33203125" customWidth="1"/>
    <col min="6400" max="6400" width="43" customWidth="1"/>
    <col min="6401" max="6401" width="17.21875" customWidth="1"/>
    <col min="6402" max="6402" width="47" customWidth="1"/>
    <col min="6403" max="6403" width="20.21875" customWidth="1"/>
    <col min="6404" max="6404" width="14.21875" customWidth="1"/>
    <col min="6405" max="6405" width="19.88671875" customWidth="1"/>
    <col min="6406" max="6406" width="17.88671875" bestFit="1" customWidth="1"/>
    <col min="6407" max="6407" width="15.33203125" customWidth="1"/>
    <col min="6408" max="6408" width="16.88671875" customWidth="1"/>
    <col min="6655" max="6655" width="16.33203125" customWidth="1"/>
    <col min="6656" max="6656" width="43" customWidth="1"/>
    <col min="6657" max="6657" width="17.21875" customWidth="1"/>
    <col min="6658" max="6658" width="47" customWidth="1"/>
    <col min="6659" max="6659" width="20.21875" customWidth="1"/>
    <col min="6660" max="6660" width="14.21875" customWidth="1"/>
    <col min="6661" max="6661" width="19.88671875" customWidth="1"/>
    <col min="6662" max="6662" width="17.88671875" bestFit="1" customWidth="1"/>
    <col min="6663" max="6663" width="15.33203125" customWidth="1"/>
    <col min="6664" max="6664" width="16.88671875" customWidth="1"/>
    <col min="6911" max="6911" width="16.33203125" customWidth="1"/>
    <col min="6912" max="6912" width="43" customWidth="1"/>
    <col min="6913" max="6913" width="17.21875" customWidth="1"/>
    <col min="6914" max="6914" width="47" customWidth="1"/>
    <col min="6915" max="6915" width="20.21875" customWidth="1"/>
    <col min="6916" max="6916" width="14.21875" customWidth="1"/>
    <col min="6917" max="6917" width="19.88671875" customWidth="1"/>
    <col min="6918" max="6918" width="17.88671875" bestFit="1" customWidth="1"/>
    <col min="6919" max="6919" width="15.33203125" customWidth="1"/>
    <col min="6920" max="6920" width="16.88671875" customWidth="1"/>
    <col min="7167" max="7167" width="16.33203125" customWidth="1"/>
    <col min="7168" max="7168" width="43" customWidth="1"/>
    <col min="7169" max="7169" width="17.21875" customWidth="1"/>
    <col min="7170" max="7170" width="47" customWidth="1"/>
    <col min="7171" max="7171" width="20.21875" customWidth="1"/>
    <col min="7172" max="7172" width="14.21875" customWidth="1"/>
    <col min="7173" max="7173" width="19.88671875" customWidth="1"/>
    <col min="7174" max="7174" width="17.88671875" bestFit="1" customWidth="1"/>
    <col min="7175" max="7175" width="15.33203125" customWidth="1"/>
    <col min="7176" max="7176" width="16.88671875" customWidth="1"/>
    <col min="7423" max="7423" width="16.33203125" customWidth="1"/>
    <col min="7424" max="7424" width="43" customWidth="1"/>
    <col min="7425" max="7425" width="17.21875" customWidth="1"/>
    <col min="7426" max="7426" width="47" customWidth="1"/>
    <col min="7427" max="7427" width="20.21875" customWidth="1"/>
    <col min="7428" max="7428" width="14.21875" customWidth="1"/>
    <col min="7429" max="7429" width="19.88671875" customWidth="1"/>
    <col min="7430" max="7430" width="17.88671875" bestFit="1" customWidth="1"/>
    <col min="7431" max="7431" width="15.33203125" customWidth="1"/>
    <col min="7432" max="7432" width="16.88671875" customWidth="1"/>
    <col min="7679" max="7679" width="16.33203125" customWidth="1"/>
    <col min="7680" max="7680" width="43" customWidth="1"/>
    <col min="7681" max="7681" width="17.21875" customWidth="1"/>
    <col min="7682" max="7682" width="47" customWidth="1"/>
    <col min="7683" max="7683" width="20.21875" customWidth="1"/>
    <col min="7684" max="7684" width="14.21875" customWidth="1"/>
    <col min="7685" max="7685" width="19.88671875" customWidth="1"/>
    <col min="7686" max="7686" width="17.88671875" bestFit="1" customWidth="1"/>
    <col min="7687" max="7687" width="15.33203125" customWidth="1"/>
    <col min="7688" max="7688" width="16.88671875" customWidth="1"/>
    <col min="7935" max="7935" width="16.33203125" customWidth="1"/>
    <col min="7936" max="7936" width="43" customWidth="1"/>
    <col min="7937" max="7937" width="17.21875" customWidth="1"/>
    <col min="7938" max="7938" width="47" customWidth="1"/>
    <col min="7939" max="7939" width="20.21875" customWidth="1"/>
    <col min="7940" max="7940" width="14.21875" customWidth="1"/>
    <col min="7941" max="7941" width="19.88671875" customWidth="1"/>
    <col min="7942" max="7942" width="17.88671875" bestFit="1" customWidth="1"/>
    <col min="7943" max="7943" width="15.33203125" customWidth="1"/>
    <col min="7944" max="7944" width="16.88671875" customWidth="1"/>
    <col min="8191" max="8191" width="16.33203125" customWidth="1"/>
    <col min="8192" max="8192" width="43" customWidth="1"/>
    <col min="8193" max="8193" width="17.21875" customWidth="1"/>
    <col min="8194" max="8194" width="47" customWidth="1"/>
    <col min="8195" max="8195" width="20.21875" customWidth="1"/>
    <col min="8196" max="8196" width="14.21875" customWidth="1"/>
    <col min="8197" max="8197" width="19.88671875" customWidth="1"/>
    <col min="8198" max="8198" width="17.88671875" bestFit="1" customWidth="1"/>
    <col min="8199" max="8199" width="15.33203125" customWidth="1"/>
    <col min="8200" max="8200" width="16.88671875" customWidth="1"/>
    <col min="8447" max="8447" width="16.33203125" customWidth="1"/>
    <col min="8448" max="8448" width="43" customWidth="1"/>
    <col min="8449" max="8449" width="17.21875" customWidth="1"/>
    <col min="8450" max="8450" width="47" customWidth="1"/>
    <col min="8451" max="8451" width="20.21875" customWidth="1"/>
    <col min="8452" max="8452" width="14.21875" customWidth="1"/>
    <col min="8453" max="8453" width="19.88671875" customWidth="1"/>
    <col min="8454" max="8454" width="17.88671875" bestFit="1" customWidth="1"/>
    <col min="8455" max="8455" width="15.33203125" customWidth="1"/>
    <col min="8456" max="8456" width="16.88671875" customWidth="1"/>
    <col min="8703" max="8703" width="16.33203125" customWidth="1"/>
    <col min="8704" max="8704" width="43" customWidth="1"/>
    <col min="8705" max="8705" width="17.21875" customWidth="1"/>
    <col min="8706" max="8706" width="47" customWidth="1"/>
    <col min="8707" max="8707" width="20.21875" customWidth="1"/>
    <col min="8708" max="8708" width="14.21875" customWidth="1"/>
    <col min="8709" max="8709" width="19.88671875" customWidth="1"/>
    <col min="8710" max="8710" width="17.88671875" bestFit="1" customWidth="1"/>
    <col min="8711" max="8711" width="15.33203125" customWidth="1"/>
    <col min="8712" max="8712" width="16.88671875" customWidth="1"/>
    <col min="8959" max="8959" width="16.33203125" customWidth="1"/>
    <col min="8960" max="8960" width="43" customWidth="1"/>
    <col min="8961" max="8961" width="17.21875" customWidth="1"/>
    <col min="8962" max="8962" width="47" customWidth="1"/>
    <col min="8963" max="8963" width="20.21875" customWidth="1"/>
    <col min="8964" max="8964" width="14.21875" customWidth="1"/>
    <col min="8965" max="8965" width="19.88671875" customWidth="1"/>
    <col min="8966" max="8966" width="17.88671875" bestFit="1" customWidth="1"/>
    <col min="8967" max="8967" width="15.33203125" customWidth="1"/>
    <col min="8968" max="8968" width="16.88671875" customWidth="1"/>
    <col min="9215" max="9215" width="16.33203125" customWidth="1"/>
    <col min="9216" max="9216" width="43" customWidth="1"/>
    <col min="9217" max="9217" width="17.21875" customWidth="1"/>
    <col min="9218" max="9218" width="47" customWidth="1"/>
    <col min="9219" max="9219" width="20.21875" customWidth="1"/>
    <col min="9220" max="9220" width="14.21875" customWidth="1"/>
    <col min="9221" max="9221" width="19.88671875" customWidth="1"/>
    <col min="9222" max="9222" width="17.88671875" bestFit="1" customWidth="1"/>
    <col min="9223" max="9223" width="15.33203125" customWidth="1"/>
    <col min="9224" max="9224" width="16.88671875" customWidth="1"/>
    <col min="9471" max="9471" width="16.33203125" customWidth="1"/>
    <col min="9472" max="9472" width="43" customWidth="1"/>
    <col min="9473" max="9473" width="17.21875" customWidth="1"/>
    <col min="9474" max="9474" width="47" customWidth="1"/>
    <col min="9475" max="9475" width="20.21875" customWidth="1"/>
    <col min="9476" max="9476" width="14.21875" customWidth="1"/>
    <col min="9477" max="9477" width="19.88671875" customWidth="1"/>
    <col min="9478" max="9478" width="17.88671875" bestFit="1" customWidth="1"/>
    <col min="9479" max="9479" width="15.33203125" customWidth="1"/>
    <col min="9480" max="9480" width="16.88671875" customWidth="1"/>
    <col min="9727" max="9727" width="16.33203125" customWidth="1"/>
    <col min="9728" max="9728" width="43" customWidth="1"/>
    <col min="9729" max="9729" width="17.21875" customWidth="1"/>
    <col min="9730" max="9730" width="47" customWidth="1"/>
    <col min="9731" max="9731" width="20.21875" customWidth="1"/>
    <col min="9732" max="9732" width="14.21875" customWidth="1"/>
    <col min="9733" max="9733" width="19.88671875" customWidth="1"/>
    <col min="9734" max="9734" width="17.88671875" bestFit="1" customWidth="1"/>
    <col min="9735" max="9735" width="15.33203125" customWidth="1"/>
    <col min="9736" max="9736" width="16.88671875" customWidth="1"/>
    <col min="9983" max="9983" width="16.33203125" customWidth="1"/>
    <col min="9984" max="9984" width="43" customWidth="1"/>
    <col min="9985" max="9985" width="17.21875" customWidth="1"/>
    <col min="9986" max="9986" width="47" customWidth="1"/>
    <col min="9987" max="9987" width="20.21875" customWidth="1"/>
    <col min="9988" max="9988" width="14.21875" customWidth="1"/>
    <col min="9989" max="9989" width="19.88671875" customWidth="1"/>
    <col min="9990" max="9990" width="17.88671875" bestFit="1" customWidth="1"/>
    <col min="9991" max="9991" width="15.33203125" customWidth="1"/>
    <col min="9992" max="9992" width="16.88671875" customWidth="1"/>
    <col min="10239" max="10239" width="16.33203125" customWidth="1"/>
    <col min="10240" max="10240" width="43" customWidth="1"/>
    <col min="10241" max="10241" width="17.21875" customWidth="1"/>
    <col min="10242" max="10242" width="47" customWidth="1"/>
    <col min="10243" max="10243" width="20.21875" customWidth="1"/>
    <col min="10244" max="10244" width="14.21875" customWidth="1"/>
    <col min="10245" max="10245" width="19.88671875" customWidth="1"/>
    <col min="10246" max="10246" width="17.88671875" bestFit="1" customWidth="1"/>
    <col min="10247" max="10247" width="15.33203125" customWidth="1"/>
    <col min="10248" max="10248" width="16.88671875" customWidth="1"/>
    <col min="10495" max="10495" width="16.33203125" customWidth="1"/>
    <col min="10496" max="10496" width="43" customWidth="1"/>
    <col min="10497" max="10497" width="17.21875" customWidth="1"/>
    <col min="10498" max="10498" width="47" customWidth="1"/>
    <col min="10499" max="10499" width="20.21875" customWidth="1"/>
    <col min="10500" max="10500" width="14.21875" customWidth="1"/>
    <col min="10501" max="10501" width="19.88671875" customWidth="1"/>
    <col min="10502" max="10502" width="17.88671875" bestFit="1" customWidth="1"/>
    <col min="10503" max="10503" width="15.33203125" customWidth="1"/>
    <col min="10504" max="10504" width="16.88671875" customWidth="1"/>
    <col min="10751" max="10751" width="16.33203125" customWidth="1"/>
    <col min="10752" max="10752" width="43" customWidth="1"/>
    <col min="10753" max="10753" width="17.21875" customWidth="1"/>
    <col min="10754" max="10754" width="47" customWidth="1"/>
    <col min="10755" max="10755" width="20.21875" customWidth="1"/>
    <col min="10756" max="10756" width="14.21875" customWidth="1"/>
    <col min="10757" max="10757" width="19.88671875" customWidth="1"/>
    <col min="10758" max="10758" width="17.88671875" bestFit="1" customWidth="1"/>
    <col min="10759" max="10759" width="15.33203125" customWidth="1"/>
    <col min="10760" max="10760" width="16.88671875" customWidth="1"/>
    <col min="11007" max="11007" width="16.33203125" customWidth="1"/>
    <col min="11008" max="11008" width="43" customWidth="1"/>
    <col min="11009" max="11009" width="17.21875" customWidth="1"/>
    <col min="11010" max="11010" width="47" customWidth="1"/>
    <col min="11011" max="11011" width="20.21875" customWidth="1"/>
    <col min="11012" max="11012" width="14.21875" customWidth="1"/>
    <col min="11013" max="11013" width="19.88671875" customWidth="1"/>
    <col min="11014" max="11014" width="17.88671875" bestFit="1" customWidth="1"/>
    <col min="11015" max="11015" width="15.33203125" customWidth="1"/>
    <col min="11016" max="11016" width="16.88671875" customWidth="1"/>
    <col min="11263" max="11263" width="16.33203125" customWidth="1"/>
    <col min="11264" max="11264" width="43" customWidth="1"/>
    <col min="11265" max="11265" width="17.21875" customWidth="1"/>
    <col min="11266" max="11266" width="47" customWidth="1"/>
    <col min="11267" max="11267" width="20.21875" customWidth="1"/>
    <col min="11268" max="11268" width="14.21875" customWidth="1"/>
    <col min="11269" max="11269" width="19.88671875" customWidth="1"/>
    <col min="11270" max="11270" width="17.88671875" bestFit="1" customWidth="1"/>
    <col min="11271" max="11271" width="15.33203125" customWidth="1"/>
    <col min="11272" max="11272" width="16.88671875" customWidth="1"/>
    <col min="11519" max="11519" width="16.33203125" customWidth="1"/>
    <col min="11520" max="11520" width="43" customWidth="1"/>
    <col min="11521" max="11521" width="17.21875" customWidth="1"/>
    <col min="11522" max="11522" width="47" customWidth="1"/>
    <col min="11523" max="11523" width="20.21875" customWidth="1"/>
    <col min="11524" max="11524" width="14.21875" customWidth="1"/>
    <col min="11525" max="11525" width="19.88671875" customWidth="1"/>
    <col min="11526" max="11526" width="17.88671875" bestFit="1" customWidth="1"/>
    <col min="11527" max="11527" width="15.33203125" customWidth="1"/>
    <col min="11528" max="11528" width="16.88671875" customWidth="1"/>
    <col min="11775" max="11775" width="16.33203125" customWidth="1"/>
    <col min="11776" max="11776" width="43" customWidth="1"/>
    <col min="11777" max="11777" width="17.21875" customWidth="1"/>
    <col min="11778" max="11778" width="47" customWidth="1"/>
    <col min="11779" max="11779" width="20.21875" customWidth="1"/>
    <col min="11780" max="11780" width="14.21875" customWidth="1"/>
    <col min="11781" max="11781" width="19.88671875" customWidth="1"/>
    <col min="11782" max="11782" width="17.88671875" bestFit="1" customWidth="1"/>
    <col min="11783" max="11783" width="15.33203125" customWidth="1"/>
    <col min="11784" max="11784" width="16.88671875" customWidth="1"/>
    <col min="12031" max="12031" width="16.33203125" customWidth="1"/>
    <col min="12032" max="12032" width="43" customWidth="1"/>
    <col min="12033" max="12033" width="17.21875" customWidth="1"/>
    <col min="12034" max="12034" width="47" customWidth="1"/>
    <col min="12035" max="12035" width="20.21875" customWidth="1"/>
    <col min="12036" max="12036" width="14.21875" customWidth="1"/>
    <col min="12037" max="12037" width="19.88671875" customWidth="1"/>
    <col min="12038" max="12038" width="17.88671875" bestFit="1" customWidth="1"/>
    <col min="12039" max="12039" width="15.33203125" customWidth="1"/>
    <col min="12040" max="12040" width="16.88671875" customWidth="1"/>
    <col min="12287" max="12287" width="16.33203125" customWidth="1"/>
    <col min="12288" max="12288" width="43" customWidth="1"/>
    <col min="12289" max="12289" width="17.21875" customWidth="1"/>
    <col min="12290" max="12290" width="47" customWidth="1"/>
    <col min="12291" max="12291" width="20.21875" customWidth="1"/>
    <col min="12292" max="12292" width="14.21875" customWidth="1"/>
    <col min="12293" max="12293" width="19.88671875" customWidth="1"/>
    <col min="12294" max="12294" width="17.88671875" bestFit="1" customWidth="1"/>
    <col min="12295" max="12295" width="15.33203125" customWidth="1"/>
    <col min="12296" max="12296" width="16.88671875" customWidth="1"/>
    <col min="12543" max="12543" width="16.33203125" customWidth="1"/>
    <col min="12544" max="12544" width="43" customWidth="1"/>
    <col min="12545" max="12545" width="17.21875" customWidth="1"/>
    <col min="12546" max="12546" width="47" customWidth="1"/>
    <col min="12547" max="12547" width="20.21875" customWidth="1"/>
    <col min="12548" max="12548" width="14.21875" customWidth="1"/>
    <col min="12549" max="12549" width="19.88671875" customWidth="1"/>
    <col min="12550" max="12550" width="17.88671875" bestFit="1" customWidth="1"/>
    <col min="12551" max="12551" width="15.33203125" customWidth="1"/>
    <col min="12552" max="12552" width="16.88671875" customWidth="1"/>
    <col min="12799" max="12799" width="16.33203125" customWidth="1"/>
    <col min="12800" max="12800" width="43" customWidth="1"/>
    <col min="12801" max="12801" width="17.21875" customWidth="1"/>
    <col min="12802" max="12802" width="47" customWidth="1"/>
    <col min="12803" max="12803" width="20.21875" customWidth="1"/>
    <col min="12804" max="12804" width="14.21875" customWidth="1"/>
    <col min="12805" max="12805" width="19.88671875" customWidth="1"/>
    <col min="12806" max="12806" width="17.88671875" bestFit="1" customWidth="1"/>
    <col min="12807" max="12807" width="15.33203125" customWidth="1"/>
    <col min="12808" max="12808" width="16.88671875" customWidth="1"/>
    <col min="13055" max="13055" width="16.33203125" customWidth="1"/>
    <col min="13056" max="13056" width="43" customWidth="1"/>
    <col min="13057" max="13057" width="17.21875" customWidth="1"/>
    <col min="13058" max="13058" width="47" customWidth="1"/>
    <col min="13059" max="13059" width="20.21875" customWidth="1"/>
    <col min="13060" max="13060" width="14.21875" customWidth="1"/>
    <col min="13061" max="13061" width="19.88671875" customWidth="1"/>
    <col min="13062" max="13062" width="17.88671875" bestFit="1" customWidth="1"/>
    <col min="13063" max="13063" width="15.33203125" customWidth="1"/>
    <col min="13064" max="13064" width="16.88671875" customWidth="1"/>
    <col min="13311" max="13311" width="16.33203125" customWidth="1"/>
    <col min="13312" max="13312" width="43" customWidth="1"/>
    <col min="13313" max="13313" width="17.21875" customWidth="1"/>
    <col min="13314" max="13314" width="47" customWidth="1"/>
    <col min="13315" max="13315" width="20.21875" customWidth="1"/>
    <col min="13316" max="13316" width="14.21875" customWidth="1"/>
    <col min="13317" max="13317" width="19.88671875" customWidth="1"/>
    <col min="13318" max="13318" width="17.88671875" bestFit="1" customWidth="1"/>
    <col min="13319" max="13319" width="15.33203125" customWidth="1"/>
    <col min="13320" max="13320" width="16.88671875" customWidth="1"/>
    <col min="13567" max="13567" width="16.33203125" customWidth="1"/>
    <col min="13568" max="13568" width="43" customWidth="1"/>
    <col min="13569" max="13569" width="17.21875" customWidth="1"/>
    <col min="13570" max="13570" width="47" customWidth="1"/>
    <col min="13571" max="13571" width="20.21875" customWidth="1"/>
    <col min="13572" max="13572" width="14.21875" customWidth="1"/>
    <col min="13573" max="13573" width="19.88671875" customWidth="1"/>
    <col min="13574" max="13574" width="17.88671875" bestFit="1" customWidth="1"/>
    <col min="13575" max="13575" width="15.33203125" customWidth="1"/>
    <col min="13576" max="13576" width="16.88671875" customWidth="1"/>
    <col min="13823" max="13823" width="16.33203125" customWidth="1"/>
    <col min="13824" max="13824" width="43" customWidth="1"/>
    <col min="13825" max="13825" width="17.21875" customWidth="1"/>
    <col min="13826" max="13826" width="47" customWidth="1"/>
    <col min="13827" max="13827" width="20.21875" customWidth="1"/>
    <col min="13828" max="13828" width="14.21875" customWidth="1"/>
    <col min="13829" max="13829" width="19.88671875" customWidth="1"/>
    <col min="13830" max="13830" width="17.88671875" bestFit="1" customWidth="1"/>
    <col min="13831" max="13831" width="15.33203125" customWidth="1"/>
    <col min="13832" max="13832" width="16.88671875" customWidth="1"/>
    <col min="14079" max="14079" width="16.33203125" customWidth="1"/>
    <col min="14080" max="14080" width="43" customWidth="1"/>
    <col min="14081" max="14081" width="17.21875" customWidth="1"/>
    <col min="14082" max="14082" width="47" customWidth="1"/>
    <col min="14083" max="14083" width="20.21875" customWidth="1"/>
    <col min="14084" max="14084" width="14.21875" customWidth="1"/>
    <col min="14085" max="14085" width="19.88671875" customWidth="1"/>
    <col min="14086" max="14086" width="17.88671875" bestFit="1" customWidth="1"/>
    <col min="14087" max="14087" width="15.33203125" customWidth="1"/>
    <col min="14088" max="14088" width="16.88671875" customWidth="1"/>
    <col min="14335" max="14335" width="16.33203125" customWidth="1"/>
    <col min="14336" max="14336" width="43" customWidth="1"/>
    <col min="14337" max="14337" width="17.21875" customWidth="1"/>
    <col min="14338" max="14338" width="47" customWidth="1"/>
    <col min="14339" max="14339" width="20.21875" customWidth="1"/>
    <col min="14340" max="14340" width="14.21875" customWidth="1"/>
    <col min="14341" max="14341" width="19.88671875" customWidth="1"/>
    <col min="14342" max="14342" width="17.88671875" bestFit="1" customWidth="1"/>
    <col min="14343" max="14343" width="15.33203125" customWidth="1"/>
    <col min="14344" max="14344" width="16.88671875" customWidth="1"/>
    <col min="14591" max="14591" width="16.33203125" customWidth="1"/>
    <col min="14592" max="14592" width="43" customWidth="1"/>
    <col min="14593" max="14593" width="17.21875" customWidth="1"/>
    <col min="14594" max="14594" width="47" customWidth="1"/>
    <col min="14595" max="14595" width="20.21875" customWidth="1"/>
    <col min="14596" max="14596" width="14.21875" customWidth="1"/>
    <col min="14597" max="14597" width="19.88671875" customWidth="1"/>
    <col min="14598" max="14598" width="17.88671875" bestFit="1" customWidth="1"/>
    <col min="14599" max="14599" width="15.33203125" customWidth="1"/>
    <col min="14600" max="14600" width="16.88671875" customWidth="1"/>
    <col min="14847" max="14847" width="16.33203125" customWidth="1"/>
    <col min="14848" max="14848" width="43" customWidth="1"/>
    <col min="14849" max="14849" width="17.21875" customWidth="1"/>
    <col min="14850" max="14850" width="47" customWidth="1"/>
    <col min="14851" max="14851" width="20.21875" customWidth="1"/>
    <col min="14852" max="14852" width="14.21875" customWidth="1"/>
    <col min="14853" max="14853" width="19.88671875" customWidth="1"/>
    <col min="14854" max="14854" width="17.88671875" bestFit="1" customWidth="1"/>
    <col min="14855" max="14855" width="15.33203125" customWidth="1"/>
    <col min="14856" max="14856" width="16.88671875" customWidth="1"/>
    <col min="15103" max="15103" width="16.33203125" customWidth="1"/>
    <col min="15104" max="15104" width="43" customWidth="1"/>
    <col min="15105" max="15105" width="17.21875" customWidth="1"/>
    <col min="15106" max="15106" width="47" customWidth="1"/>
    <col min="15107" max="15107" width="20.21875" customWidth="1"/>
    <col min="15108" max="15108" width="14.21875" customWidth="1"/>
    <col min="15109" max="15109" width="19.88671875" customWidth="1"/>
    <col min="15110" max="15110" width="17.88671875" bestFit="1" customWidth="1"/>
    <col min="15111" max="15111" width="15.33203125" customWidth="1"/>
    <col min="15112" max="15112" width="16.88671875" customWidth="1"/>
    <col min="15359" max="15359" width="16.33203125" customWidth="1"/>
    <col min="15360" max="15360" width="43" customWidth="1"/>
    <col min="15361" max="15361" width="17.21875" customWidth="1"/>
    <col min="15362" max="15362" width="47" customWidth="1"/>
    <col min="15363" max="15363" width="20.21875" customWidth="1"/>
    <col min="15364" max="15364" width="14.21875" customWidth="1"/>
    <col min="15365" max="15365" width="19.88671875" customWidth="1"/>
    <col min="15366" max="15366" width="17.88671875" bestFit="1" customWidth="1"/>
    <col min="15367" max="15367" width="15.33203125" customWidth="1"/>
    <col min="15368" max="15368" width="16.88671875" customWidth="1"/>
    <col min="15615" max="15615" width="16.33203125" customWidth="1"/>
    <col min="15616" max="15616" width="43" customWidth="1"/>
    <col min="15617" max="15617" width="17.21875" customWidth="1"/>
    <col min="15618" max="15618" width="47" customWidth="1"/>
    <col min="15619" max="15619" width="20.21875" customWidth="1"/>
    <col min="15620" max="15620" width="14.21875" customWidth="1"/>
    <col min="15621" max="15621" width="19.88671875" customWidth="1"/>
    <col min="15622" max="15622" width="17.88671875" bestFit="1" customWidth="1"/>
    <col min="15623" max="15623" width="15.33203125" customWidth="1"/>
    <col min="15624" max="15624" width="16.88671875" customWidth="1"/>
    <col min="15871" max="15871" width="16.33203125" customWidth="1"/>
    <col min="15872" max="15872" width="43" customWidth="1"/>
    <col min="15873" max="15873" width="17.21875" customWidth="1"/>
    <col min="15874" max="15874" width="47" customWidth="1"/>
    <col min="15875" max="15875" width="20.21875" customWidth="1"/>
    <col min="15876" max="15876" width="14.21875" customWidth="1"/>
    <col min="15877" max="15877" width="19.88671875" customWidth="1"/>
    <col min="15878" max="15878" width="17.88671875" bestFit="1" customWidth="1"/>
    <col min="15879" max="15879" width="15.33203125" customWidth="1"/>
    <col min="15880" max="15880" width="16.88671875" customWidth="1"/>
    <col min="16127" max="16127" width="16.33203125" customWidth="1"/>
    <col min="16128" max="16128" width="43" customWidth="1"/>
    <col min="16129" max="16129" width="17.21875" customWidth="1"/>
    <col min="16130" max="16130" width="47" customWidth="1"/>
    <col min="16131" max="16131" width="20.21875" customWidth="1"/>
    <col min="16132" max="16132" width="14.21875" customWidth="1"/>
    <col min="16133" max="16133" width="19.88671875" customWidth="1"/>
    <col min="16134" max="16134" width="17.88671875" bestFit="1" customWidth="1"/>
    <col min="16135" max="16135" width="15.33203125" customWidth="1"/>
    <col min="16136" max="16136" width="16.88671875" customWidth="1"/>
  </cols>
  <sheetData>
    <row r="1" spans="1:11" ht="15.6" customHeight="1" x14ac:dyDescent="0.25"/>
    <row r="2" spans="1:11" ht="15" x14ac:dyDescent="0.25">
      <c r="A2" s="59" t="s">
        <v>11</v>
      </c>
      <c r="B2" s="60"/>
      <c r="C2" s="60"/>
      <c r="D2" s="60"/>
      <c r="E2" s="61"/>
      <c r="F2" s="60"/>
      <c r="G2" s="61"/>
      <c r="H2" s="60"/>
      <c r="I2" s="60"/>
      <c r="J2" s="60"/>
      <c r="K2" s="48"/>
    </row>
    <row r="3" spans="1:11" ht="13.8" customHeight="1" x14ac:dyDescent="0.25">
      <c r="A3" s="62" t="s">
        <v>4</v>
      </c>
      <c r="B3" s="63"/>
      <c r="C3" s="63"/>
      <c r="D3" s="63"/>
      <c r="E3" s="64"/>
      <c r="F3" s="63"/>
      <c r="G3" s="64"/>
      <c r="H3" s="63"/>
      <c r="I3" s="63"/>
      <c r="J3" s="63"/>
      <c r="K3" s="49"/>
    </row>
    <row r="4" spans="1:11" ht="13.2" customHeight="1" x14ac:dyDescent="0.25">
      <c r="A4" s="65" t="s">
        <v>16</v>
      </c>
      <c r="B4" s="66"/>
      <c r="C4" s="66"/>
      <c r="D4" s="66"/>
      <c r="E4" s="64"/>
      <c r="F4" s="66"/>
      <c r="G4" s="64"/>
      <c r="H4" s="66"/>
      <c r="I4" s="66"/>
      <c r="J4" s="66"/>
      <c r="K4" s="50"/>
    </row>
    <row r="5" spans="1:11" x14ac:dyDescent="0.25">
      <c r="A5" s="67" t="s">
        <v>33</v>
      </c>
      <c r="B5" s="68"/>
      <c r="C5" s="68"/>
      <c r="D5" s="68"/>
      <c r="E5" s="61"/>
      <c r="F5" s="68"/>
      <c r="G5" s="61"/>
      <c r="H5" s="68"/>
      <c r="I5" s="68"/>
      <c r="J5" s="68"/>
      <c r="K5" s="51"/>
    </row>
    <row r="6" spans="1:11" x14ac:dyDescent="0.25">
      <c r="A6" s="67" t="s">
        <v>5</v>
      </c>
      <c r="B6" s="68"/>
      <c r="C6" s="68"/>
      <c r="D6" s="68"/>
      <c r="E6" s="61"/>
      <c r="F6" s="68"/>
      <c r="G6" s="61"/>
      <c r="H6" s="68"/>
      <c r="I6" s="68"/>
      <c r="J6" s="68"/>
      <c r="K6" s="51"/>
    </row>
    <row r="7" spans="1:11" x14ac:dyDescent="0.25">
      <c r="F7" s="10"/>
      <c r="G7" s="19"/>
      <c r="H7" s="10"/>
      <c r="I7" s="10"/>
      <c r="J7" s="10"/>
      <c r="K7" s="10"/>
    </row>
    <row r="8" spans="1:11" s="16" customFormat="1" ht="31.05" customHeight="1" x14ac:dyDescent="0.25">
      <c r="A8" s="35" t="s">
        <v>1</v>
      </c>
      <c r="B8" s="7" t="s">
        <v>2</v>
      </c>
      <c r="C8" s="7" t="s">
        <v>12</v>
      </c>
      <c r="D8" s="7" t="s">
        <v>0</v>
      </c>
      <c r="E8" s="15" t="s">
        <v>3</v>
      </c>
      <c r="F8" s="22" t="s">
        <v>17</v>
      </c>
      <c r="G8" s="23" t="s">
        <v>18</v>
      </c>
      <c r="H8" s="24" t="s">
        <v>19</v>
      </c>
      <c r="I8" s="24" t="s">
        <v>20</v>
      </c>
      <c r="J8" s="24" t="s">
        <v>21</v>
      </c>
      <c r="K8" s="54"/>
    </row>
    <row r="9" spans="1:11" s="20" customFormat="1" ht="24" customHeight="1" x14ac:dyDescent="0.25">
      <c r="A9" s="4">
        <v>46030</v>
      </c>
      <c r="B9" s="2" t="s">
        <v>34</v>
      </c>
      <c r="C9" s="56" t="s">
        <v>35</v>
      </c>
      <c r="D9" s="2" t="s">
        <v>36</v>
      </c>
      <c r="E9" s="11">
        <v>3120</v>
      </c>
      <c r="F9" s="44">
        <v>46069</v>
      </c>
      <c r="G9" s="26">
        <f>E9</f>
        <v>3120</v>
      </c>
      <c r="H9" s="27">
        <v>561</v>
      </c>
      <c r="I9" s="28">
        <f t="shared" ref="I9:I20" si="0">E9-G9</f>
        <v>0</v>
      </c>
      <c r="J9" s="45" t="s">
        <v>25</v>
      </c>
      <c r="K9" s="52"/>
    </row>
    <row r="10" spans="1:11" s="20" customFormat="1" ht="24" customHeight="1" x14ac:dyDescent="0.25">
      <c r="A10" s="4">
        <v>46030</v>
      </c>
      <c r="B10" s="2" t="s">
        <v>34</v>
      </c>
      <c r="C10" s="56" t="s">
        <v>37</v>
      </c>
      <c r="D10" s="2" t="s">
        <v>36</v>
      </c>
      <c r="E10" s="11">
        <v>2040</v>
      </c>
      <c r="F10" s="44">
        <v>46069</v>
      </c>
      <c r="G10" s="26">
        <f t="shared" ref="G10:G13" si="1">E10</f>
        <v>2040</v>
      </c>
      <c r="H10" s="27">
        <v>561</v>
      </c>
      <c r="I10" s="28">
        <f t="shared" si="0"/>
        <v>0</v>
      </c>
      <c r="J10" s="45" t="s">
        <v>25</v>
      </c>
      <c r="K10" s="52"/>
    </row>
    <row r="11" spans="1:11" s="20" customFormat="1" ht="24" customHeight="1" x14ac:dyDescent="0.25">
      <c r="A11" s="4">
        <v>46041</v>
      </c>
      <c r="B11" s="2" t="s">
        <v>34</v>
      </c>
      <c r="C11" s="56" t="s">
        <v>39</v>
      </c>
      <c r="D11" s="2" t="s">
        <v>36</v>
      </c>
      <c r="E11" s="11">
        <v>2280</v>
      </c>
      <c r="F11" s="44">
        <v>46069</v>
      </c>
      <c r="G11" s="26">
        <f t="shared" si="1"/>
        <v>2280</v>
      </c>
      <c r="H11" s="27">
        <v>561</v>
      </c>
      <c r="I11" s="28">
        <f t="shared" si="0"/>
        <v>0</v>
      </c>
      <c r="J11" s="45" t="s">
        <v>25</v>
      </c>
      <c r="K11" s="52"/>
    </row>
    <row r="12" spans="1:11" s="20" customFormat="1" ht="24" customHeight="1" x14ac:dyDescent="0.25">
      <c r="A12" s="4">
        <v>46041</v>
      </c>
      <c r="B12" s="2" t="s">
        <v>34</v>
      </c>
      <c r="C12" s="56" t="s">
        <v>38</v>
      </c>
      <c r="D12" s="2" t="s">
        <v>36</v>
      </c>
      <c r="E12" s="11">
        <v>780</v>
      </c>
      <c r="F12" s="44">
        <v>46069</v>
      </c>
      <c r="G12" s="26">
        <f t="shared" si="1"/>
        <v>780</v>
      </c>
      <c r="H12" s="27">
        <v>561</v>
      </c>
      <c r="I12" s="28">
        <f t="shared" si="0"/>
        <v>0</v>
      </c>
      <c r="J12" s="45" t="s">
        <v>25</v>
      </c>
      <c r="K12" s="52"/>
    </row>
    <row r="13" spans="1:11" s="20" customFormat="1" ht="24" customHeight="1" x14ac:dyDescent="0.25">
      <c r="A13" s="4">
        <v>46041</v>
      </c>
      <c r="B13" s="2" t="s">
        <v>34</v>
      </c>
      <c r="C13" s="56" t="s">
        <v>40</v>
      </c>
      <c r="D13" s="2" t="s">
        <v>36</v>
      </c>
      <c r="E13" s="11">
        <v>6120</v>
      </c>
      <c r="F13" s="44">
        <v>46069</v>
      </c>
      <c r="G13" s="26">
        <f t="shared" si="1"/>
        <v>6120</v>
      </c>
      <c r="H13" s="27">
        <v>561</v>
      </c>
      <c r="I13" s="28">
        <f t="shared" si="0"/>
        <v>0</v>
      </c>
      <c r="J13" s="45" t="s">
        <v>25</v>
      </c>
      <c r="K13" s="52"/>
    </row>
    <row r="14" spans="1:11" s="20" customFormat="1" ht="24" customHeight="1" x14ac:dyDescent="0.25">
      <c r="A14" s="4">
        <v>46050</v>
      </c>
      <c r="B14" s="2" t="s">
        <v>34</v>
      </c>
      <c r="C14" s="56" t="s">
        <v>43</v>
      </c>
      <c r="D14" s="2" t="s">
        <v>36</v>
      </c>
      <c r="E14" s="11">
        <v>2460</v>
      </c>
      <c r="F14" s="44">
        <v>46066</v>
      </c>
      <c r="G14" s="26">
        <f t="shared" ref="G14:G18" si="2">E14</f>
        <v>2460</v>
      </c>
      <c r="H14" s="27">
        <v>572</v>
      </c>
      <c r="I14" s="28">
        <f t="shared" si="0"/>
        <v>0</v>
      </c>
      <c r="J14" s="45" t="s">
        <v>25</v>
      </c>
      <c r="K14" s="52"/>
    </row>
    <row r="15" spans="1:11" s="20" customFormat="1" ht="24" customHeight="1" x14ac:dyDescent="0.25">
      <c r="A15" s="4">
        <v>46050</v>
      </c>
      <c r="B15" s="2" t="s">
        <v>34</v>
      </c>
      <c r="C15" s="56" t="s">
        <v>44</v>
      </c>
      <c r="D15" s="2" t="s">
        <v>36</v>
      </c>
      <c r="E15" s="11">
        <v>4500</v>
      </c>
      <c r="F15" s="44">
        <v>46066</v>
      </c>
      <c r="G15" s="26">
        <f t="shared" si="2"/>
        <v>4500</v>
      </c>
      <c r="H15" s="27">
        <v>572</v>
      </c>
      <c r="I15" s="28">
        <f t="shared" si="0"/>
        <v>0</v>
      </c>
      <c r="J15" s="45" t="s">
        <v>25</v>
      </c>
      <c r="K15" s="52"/>
    </row>
    <row r="16" spans="1:11" s="20" customFormat="1" ht="24" customHeight="1" x14ac:dyDescent="0.25">
      <c r="A16" s="4">
        <v>46050</v>
      </c>
      <c r="B16" s="2" t="s">
        <v>34</v>
      </c>
      <c r="C16" s="56" t="s">
        <v>45</v>
      </c>
      <c r="D16" s="2" t="s">
        <v>36</v>
      </c>
      <c r="E16" s="11">
        <v>5760</v>
      </c>
      <c r="F16" s="44">
        <v>46066</v>
      </c>
      <c r="G16" s="26">
        <f t="shared" si="2"/>
        <v>5760</v>
      </c>
      <c r="H16" s="27">
        <v>572</v>
      </c>
      <c r="I16" s="28">
        <f t="shared" si="0"/>
        <v>0</v>
      </c>
      <c r="J16" s="45" t="s">
        <v>25</v>
      </c>
      <c r="K16" s="52"/>
    </row>
    <row r="17" spans="1:11" s="20" customFormat="1" ht="24" customHeight="1" x14ac:dyDescent="0.25">
      <c r="A17" s="4">
        <v>46041</v>
      </c>
      <c r="B17" s="2" t="s">
        <v>34</v>
      </c>
      <c r="C17" s="56" t="s">
        <v>41</v>
      </c>
      <c r="D17" s="2" t="s">
        <v>36</v>
      </c>
      <c r="E17" s="11">
        <v>40500</v>
      </c>
      <c r="F17" s="44">
        <v>46070</v>
      </c>
      <c r="G17" s="26">
        <f t="shared" si="2"/>
        <v>40500</v>
      </c>
      <c r="H17" s="27">
        <v>617</v>
      </c>
      <c r="I17" s="28">
        <f t="shared" si="0"/>
        <v>0</v>
      </c>
      <c r="J17" s="45" t="s">
        <v>25</v>
      </c>
      <c r="K17" s="52"/>
    </row>
    <row r="18" spans="1:11" s="20" customFormat="1" ht="24" customHeight="1" x14ac:dyDescent="0.25">
      <c r="A18" s="4">
        <v>46041</v>
      </c>
      <c r="B18" s="2" t="s">
        <v>34</v>
      </c>
      <c r="C18" s="56" t="s">
        <v>42</v>
      </c>
      <c r="D18" s="2" t="s">
        <v>36</v>
      </c>
      <c r="E18" s="11">
        <v>1800</v>
      </c>
      <c r="F18" s="44">
        <v>46066</v>
      </c>
      <c r="G18" s="26">
        <f t="shared" si="2"/>
        <v>1800</v>
      </c>
      <c r="H18" s="27">
        <v>572</v>
      </c>
      <c r="I18" s="28">
        <f t="shared" si="0"/>
        <v>0</v>
      </c>
      <c r="J18" s="45" t="s">
        <v>25</v>
      </c>
      <c r="K18" s="52"/>
    </row>
    <row r="19" spans="1:11" s="20" customFormat="1" ht="24" customHeight="1" x14ac:dyDescent="0.25">
      <c r="A19" s="4">
        <v>46044.5</v>
      </c>
      <c r="B19" s="2" t="s">
        <v>46</v>
      </c>
      <c r="C19" s="56" t="s">
        <v>47</v>
      </c>
      <c r="D19" s="2" t="s">
        <v>126</v>
      </c>
      <c r="E19" s="11">
        <v>364238.86</v>
      </c>
      <c r="F19" s="25">
        <v>46073</v>
      </c>
      <c r="G19" s="26">
        <f>E19</f>
        <v>364238.86</v>
      </c>
      <c r="H19" s="27">
        <v>704</v>
      </c>
      <c r="I19" s="28">
        <f t="shared" si="0"/>
        <v>0</v>
      </c>
      <c r="J19" s="45" t="s">
        <v>25</v>
      </c>
      <c r="K19" s="52"/>
    </row>
    <row r="20" spans="1:11" s="20" customFormat="1" ht="24" customHeight="1" x14ac:dyDescent="0.25">
      <c r="A20" s="4">
        <v>46041</v>
      </c>
      <c r="B20" s="2" t="s">
        <v>48</v>
      </c>
      <c r="C20" s="56" t="s">
        <v>49</v>
      </c>
      <c r="D20" s="2" t="s">
        <v>50</v>
      </c>
      <c r="E20" s="11">
        <v>1965880</v>
      </c>
      <c r="F20" s="44">
        <v>46065</v>
      </c>
      <c r="G20" s="26">
        <f>E20</f>
        <v>1965880</v>
      </c>
      <c r="H20" s="27">
        <v>518</v>
      </c>
      <c r="I20" s="28">
        <f t="shared" si="0"/>
        <v>0</v>
      </c>
      <c r="J20" s="45" t="s">
        <v>25</v>
      </c>
      <c r="K20" s="52"/>
    </row>
    <row r="21" spans="1:11" s="20" customFormat="1" ht="24" customHeight="1" x14ac:dyDescent="0.25">
      <c r="A21" s="4">
        <v>46030</v>
      </c>
      <c r="B21" s="2" t="s">
        <v>27</v>
      </c>
      <c r="C21" s="56" t="s">
        <v>97</v>
      </c>
      <c r="D21" s="2" t="s">
        <v>139</v>
      </c>
      <c r="E21" s="11">
        <v>47251.79</v>
      </c>
      <c r="F21" s="44">
        <v>46079</v>
      </c>
      <c r="G21" s="26">
        <f>E21</f>
        <v>47251.79</v>
      </c>
      <c r="H21" s="27">
        <v>769</v>
      </c>
      <c r="I21" s="28">
        <f>E21-G21</f>
        <v>0</v>
      </c>
      <c r="J21" s="45" t="s">
        <v>25</v>
      </c>
      <c r="K21" s="52"/>
    </row>
    <row r="22" spans="1:11" s="20" customFormat="1" ht="24" customHeight="1" x14ac:dyDescent="0.25">
      <c r="A22" s="4">
        <v>46065</v>
      </c>
      <c r="B22" s="2" t="s">
        <v>143</v>
      </c>
      <c r="C22" s="56" t="s">
        <v>145</v>
      </c>
      <c r="D22" s="2" t="s">
        <v>144</v>
      </c>
      <c r="E22" s="11">
        <v>11423125.289999999</v>
      </c>
      <c r="F22" s="25">
        <v>46079</v>
      </c>
      <c r="G22" s="26">
        <f>E22</f>
        <v>11423125.289999999</v>
      </c>
      <c r="H22" s="27">
        <v>814</v>
      </c>
      <c r="I22" s="28">
        <f>E22-G22</f>
        <v>0</v>
      </c>
      <c r="J22" s="45" t="s">
        <v>25</v>
      </c>
      <c r="K22" s="52"/>
    </row>
    <row r="23" spans="1:11" s="20" customFormat="1" ht="24" customHeight="1" x14ac:dyDescent="0.25">
      <c r="A23" s="4">
        <v>46055</v>
      </c>
      <c r="B23" s="2" t="s">
        <v>32</v>
      </c>
      <c r="C23" s="56" t="s">
        <v>102</v>
      </c>
      <c r="D23" s="2" t="s">
        <v>134</v>
      </c>
      <c r="E23" s="11">
        <v>634</v>
      </c>
      <c r="F23" s="44">
        <v>46073</v>
      </c>
      <c r="G23" s="26">
        <f t="shared" ref="G23:G24" si="3">E23</f>
        <v>634</v>
      </c>
      <c r="H23" s="27">
        <v>691</v>
      </c>
      <c r="I23" s="28">
        <f t="shared" ref="I23:I63" si="4">E23-G23</f>
        <v>0</v>
      </c>
      <c r="J23" s="45" t="s">
        <v>25</v>
      </c>
      <c r="K23" s="52"/>
    </row>
    <row r="24" spans="1:11" s="20" customFormat="1" ht="24" customHeight="1" x14ac:dyDescent="0.25">
      <c r="A24" s="4">
        <v>46055</v>
      </c>
      <c r="B24" s="2" t="s">
        <v>32</v>
      </c>
      <c r="C24" s="56" t="s">
        <v>103</v>
      </c>
      <c r="D24" s="2" t="s">
        <v>135</v>
      </c>
      <c r="E24" s="11">
        <v>7798</v>
      </c>
      <c r="F24" s="44">
        <v>46073</v>
      </c>
      <c r="G24" s="26">
        <f t="shared" si="3"/>
        <v>7798</v>
      </c>
      <c r="H24" s="27">
        <v>691</v>
      </c>
      <c r="I24" s="28">
        <f t="shared" si="4"/>
        <v>0</v>
      </c>
      <c r="J24" s="45" t="s">
        <v>25</v>
      </c>
      <c r="K24" s="52"/>
    </row>
    <row r="25" spans="1:11" s="20" customFormat="1" ht="24" customHeight="1" x14ac:dyDescent="0.25">
      <c r="A25" s="4">
        <v>46030</v>
      </c>
      <c r="B25" s="2" t="s">
        <v>51</v>
      </c>
      <c r="C25" s="56" t="s">
        <v>52</v>
      </c>
      <c r="D25" s="2" t="s">
        <v>53</v>
      </c>
      <c r="E25" s="11">
        <v>933710.4</v>
      </c>
      <c r="F25" s="44">
        <v>46056</v>
      </c>
      <c r="G25" s="26">
        <f t="shared" ref="G25" si="5">E25</f>
        <v>933710.4</v>
      </c>
      <c r="H25" s="27">
        <v>67</v>
      </c>
      <c r="I25" s="28">
        <f t="shared" si="4"/>
        <v>0</v>
      </c>
      <c r="J25" s="45" t="s">
        <v>25</v>
      </c>
      <c r="K25" s="52"/>
    </row>
    <row r="26" spans="1:11" s="20" customFormat="1" ht="24" customHeight="1" x14ac:dyDescent="0.25">
      <c r="A26" s="4">
        <v>46058</v>
      </c>
      <c r="B26" s="2" t="s">
        <v>28</v>
      </c>
      <c r="C26" s="56" t="s">
        <v>105</v>
      </c>
      <c r="D26" s="2" t="s">
        <v>138</v>
      </c>
      <c r="E26" s="11">
        <v>19015.75</v>
      </c>
      <c r="F26" s="25">
        <v>46079</v>
      </c>
      <c r="G26" s="26">
        <f t="shared" ref="G26:G30" si="6">E26</f>
        <v>19015.75</v>
      </c>
      <c r="H26" s="27">
        <v>716</v>
      </c>
      <c r="I26" s="28">
        <f t="shared" si="4"/>
        <v>0</v>
      </c>
      <c r="J26" s="45" t="s">
        <v>25</v>
      </c>
      <c r="K26" s="52"/>
    </row>
    <row r="27" spans="1:11" s="20" customFormat="1" ht="24" customHeight="1" x14ac:dyDescent="0.25">
      <c r="A27" s="4">
        <v>46058</v>
      </c>
      <c r="B27" s="2" t="s">
        <v>28</v>
      </c>
      <c r="C27" s="56" t="s">
        <v>108</v>
      </c>
      <c r="D27" s="2" t="s">
        <v>138</v>
      </c>
      <c r="E27" s="11">
        <v>3746.94</v>
      </c>
      <c r="F27" s="25">
        <v>46079</v>
      </c>
      <c r="G27" s="26">
        <f t="shared" si="6"/>
        <v>3746.94</v>
      </c>
      <c r="H27" s="27">
        <v>716</v>
      </c>
      <c r="I27" s="28">
        <f t="shared" si="4"/>
        <v>0</v>
      </c>
      <c r="J27" s="45" t="s">
        <v>25</v>
      </c>
      <c r="K27" s="52"/>
    </row>
    <row r="28" spans="1:11" s="20" customFormat="1" ht="24" customHeight="1" x14ac:dyDescent="0.25">
      <c r="A28" s="4">
        <v>46058</v>
      </c>
      <c r="B28" s="2" t="s">
        <v>28</v>
      </c>
      <c r="C28" s="56" t="s">
        <v>109</v>
      </c>
      <c r="D28" s="2" t="s">
        <v>138</v>
      </c>
      <c r="E28" s="11">
        <v>31447</v>
      </c>
      <c r="F28" s="25">
        <v>46079</v>
      </c>
      <c r="G28" s="26">
        <f t="shared" si="6"/>
        <v>31447</v>
      </c>
      <c r="H28" s="27">
        <v>716</v>
      </c>
      <c r="I28" s="28">
        <f t="shared" si="4"/>
        <v>0</v>
      </c>
      <c r="J28" s="45" t="s">
        <v>25</v>
      </c>
      <c r="K28" s="52"/>
    </row>
    <row r="29" spans="1:11" s="20" customFormat="1" ht="24" customHeight="1" x14ac:dyDescent="0.25">
      <c r="A29" s="4">
        <v>46058</v>
      </c>
      <c r="B29" s="2" t="s">
        <v>28</v>
      </c>
      <c r="C29" s="56" t="s">
        <v>106</v>
      </c>
      <c r="D29" s="2" t="s">
        <v>138</v>
      </c>
      <c r="E29" s="11">
        <v>794235.79</v>
      </c>
      <c r="F29" s="25">
        <v>46079</v>
      </c>
      <c r="G29" s="26">
        <f t="shared" si="6"/>
        <v>794235.79</v>
      </c>
      <c r="H29" s="27">
        <v>716</v>
      </c>
      <c r="I29" s="28">
        <f t="shared" si="4"/>
        <v>0</v>
      </c>
      <c r="J29" s="45" t="s">
        <v>25</v>
      </c>
      <c r="K29" s="52"/>
    </row>
    <row r="30" spans="1:11" s="20" customFormat="1" ht="24" customHeight="1" x14ac:dyDescent="0.25">
      <c r="A30" s="4">
        <v>46058</v>
      </c>
      <c r="B30" s="2" t="s">
        <v>28</v>
      </c>
      <c r="C30" s="56" t="s">
        <v>107</v>
      </c>
      <c r="D30" s="2" t="s">
        <v>138</v>
      </c>
      <c r="E30" s="11">
        <v>69660.009999999995</v>
      </c>
      <c r="F30" s="25">
        <v>46079</v>
      </c>
      <c r="G30" s="26">
        <f t="shared" si="6"/>
        <v>69660.009999999995</v>
      </c>
      <c r="H30" s="27">
        <v>716</v>
      </c>
      <c r="I30" s="28">
        <f t="shared" si="4"/>
        <v>0</v>
      </c>
      <c r="J30" s="45" t="s">
        <v>25</v>
      </c>
      <c r="K30" s="52"/>
    </row>
    <row r="31" spans="1:11" s="20" customFormat="1" ht="24" customHeight="1" x14ac:dyDescent="0.25">
      <c r="A31" s="4">
        <v>46054.5</v>
      </c>
      <c r="B31" s="2" t="s">
        <v>113</v>
      </c>
      <c r="C31" s="56" t="s">
        <v>121</v>
      </c>
      <c r="D31" s="2" t="s">
        <v>127</v>
      </c>
      <c r="E31" s="11">
        <v>17944</v>
      </c>
      <c r="F31" s="25">
        <v>46079</v>
      </c>
      <c r="G31" s="26">
        <f t="shared" ref="G31:G38" si="7">E31</f>
        <v>17944</v>
      </c>
      <c r="H31" s="27">
        <v>809</v>
      </c>
      <c r="I31" s="28">
        <f t="shared" si="4"/>
        <v>0</v>
      </c>
      <c r="J31" s="45" t="s">
        <v>25</v>
      </c>
      <c r="K31" s="52"/>
    </row>
    <row r="32" spans="1:11" s="20" customFormat="1" ht="24" customHeight="1" x14ac:dyDescent="0.25">
      <c r="A32" s="4">
        <v>46054.5</v>
      </c>
      <c r="B32" s="2" t="s">
        <v>113</v>
      </c>
      <c r="C32" s="56" t="s">
        <v>117</v>
      </c>
      <c r="D32" s="2" t="s">
        <v>127</v>
      </c>
      <c r="E32" s="11">
        <v>16463</v>
      </c>
      <c r="F32" s="25">
        <v>46079</v>
      </c>
      <c r="G32" s="26">
        <f t="shared" si="7"/>
        <v>16463</v>
      </c>
      <c r="H32" s="27">
        <v>809</v>
      </c>
      <c r="I32" s="28">
        <f t="shared" si="4"/>
        <v>0</v>
      </c>
      <c r="J32" s="45" t="s">
        <v>25</v>
      </c>
      <c r="K32" s="52"/>
    </row>
    <row r="33" spans="1:11" s="20" customFormat="1" ht="24" customHeight="1" x14ac:dyDescent="0.25">
      <c r="A33" s="4">
        <v>46054.5</v>
      </c>
      <c r="B33" s="2" t="s">
        <v>113</v>
      </c>
      <c r="C33" s="56" t="s">
        <v>120</v>
      </c>
      <c r="D33" s="2" t="s">
        <v>127</v>
      </c>
      <c r="E33" s="11">
        <v>11928</v>
      </c>
      <c r="F33" s="25">
        <v>46079</v>
      </c>
      <c r="G33" s="26">
        <f t="shared" si="7"/>
        <v>11928</v>
      </c>
      <c r="H33" s="27">
        <v>809</v>
      </c>
      <c r="I33" s="28">
        <f t="shared" si="4"/>
        <v>0</v>
      </c>
      <c r="J33" s="45" t="s">
        <v>25</v>
      </c>
      <c r="K33" s="52"/>
    </row>
    <row r="34" spans="1:11" s="20" customFormat="1" ht="24" customHeight="1" x14ac:dyDescent="0.25">
      <c r="A34" s="4">
        <v>46054.5</v>
      </c>
      <c r="B34" s="2" t="s">
        <v>113</v>
      </c>
      <c r="C34" s="56" t="s">
        <v>124</v>
      </c>
      <c r="D34" s="2" t="s">
        <v>127</v>
      </c>
      <c r="E34" s="11">
        <v>15288</v>
      </c>
      <c r="F34" s="25">
        <v>46079</v>
      </c>
      <c r="G34" s="26">
        <f t="shared" si="7"/>
        <v>15288</v>
      </c>
      <c r="H34" s="27">
        <v>809</v>
      </c>
      <c r="I34" s="28">
        <f t="shared" si="4"/>
        <v>0</v>
      </c>
      <c r="J34" s="45" t="s">
        <v>25</v>
      </c>
      <c r="K34" s="52"/>
    </row>
    <row r="35" spans="1:11" s="20" customFormat="1" ht="24" customHeight="1" x14ac:dyDescent="0.25">
      <c r="A35" s="4">
        <v>46054.5</v>
      </c>
      <c r="B35" s="2" t="s">
        <v>113</v>
      </c>
      <c r="C35" s="56" t="s">
        <v>123</v>
      </c>
      <c r="D35" s="2" t="s">
        <v>127</v>
      </c>
      <c r="E35" s="11">
        <v>5191.2</v>
      </c>
      <c r="F35" s="25">
        <v>46079</v>
      </c>
      <c r="G35" s="26">
        <f t="shared" si="7"/>
        <v>5191.2</v>
      </c>
      <c r="H35" s="27">
        <v>809</v>
      </c>
      <c r="I35" s="28">
        <f t="shared" si="4"/>
        <v>0</v>
      </c>
      <c r="J35" s="45" t="s">
        <v>25</v>
      </c>
      <c r="K35" s="52"/>
    </row>
    <row r="36" spans="1:11" s="20" customFormat="1" ht="24" customHeight="1" x14ac:dyDescent="0.25">
      <c r="A36" s="4">
        <v>46054.5</v>
      </c>
      <c r="B36" s="2" t="s">
        <v>113</v>
      </c>
      <c r="C36" s="56" t="s">
        <v>119</v>
      </c>
      <c r="D36" s="2" t="s">
        <v>127</v>
      </c>
      <c r="E36" s="11">
        <v>43042</v>
      </c>
      <c r="F36" s="25">
        <v>46079</v>
      </c>
      <c r="G36" s="26">
        <f t="shared" si="7"/>
        <v>43042</v>
      </c>
      <c r="H36" s="27">
        <v>809</v>
      </c>
      <c r="I36" s="28">
        <f t="shared" si="4"/>
        <v>0</v>
      </c>
      <c r="J36" s="45" t="s">
        <v>25</v>
      </c>
      <c r="K36" s="52"/>
    </row>
    <row r="37" spans="1:11" s="20" customFormat="1" ht="24" customHeight="1" x14ac:dyDescent="0.25">
      <c r="A37" s="4">
        <v>46054.5</v>
      </c>
      <c r="B37" s="2" t="s">
        <v>113</v>
      </c>
      <c r="C37" s="56" t="s">
        <v>122</v>
      </c>
      <c r="D37" s="2" t="s">
        <v>127</v>
      </c>
      <c r="E37" s="11">
        <v>2656</v>
      </c>
      <c r="F37" s="25">
        <v>46079</v>
      </c>
      <c r="G37" s="26">
        <f t="shared" si="7"/>
        <v>2656</v>
      </c>
      <c r="H37" s="27">
        <v>809</v>
      </c>
      <c r="I37" s="28">
        <f t="shared" si="4"/>
        <v>0</v>
      </c>
      <c r="J37" s="45" t="s">
        <v>25</v>
      </c>
      <c r="K37" s="52"/>
    </row>
    <row r="38" spans="1:11" s="20" customFormat="1" ht="24" customHeight="1" x14ac:dyDescent="0.25">
      <c r="A38" s="4">
        <v>46054.5</v>
      </c>
      <c r="B38" s="2" t="s">
        <v>113</v>
      </c>
      <c r="C38" s="56" t="s">
        <v>118</v>
      </c>
      <c r="D38" s="2" t="s">
        <v>127</v>
      </c>
      <c r="E38" s="11">
        <v>20470</v>
      </c>
      <c r="F38" s="25">
        <v>46079</v>
      </c>
      <c r="G38" s="26">
        <f t="shared" si="7"/>
        <v>20470</v>
      </c>
      <c r="H38" s="27">
        <v>809</v>
      </c>
      <c r="I38" s="28">
        <f t="shared" si="4"/>
        <v>0</v>
      </c>
      <c r="J38" s="45" t="s">
        <v>25</v>
      </c>
      <c r="K38" s="52"/>
    </row>
    <row r="39" spans="1:11" s="20" customFormat="1" ht="24" customHeight="1" x14ac:dyDescent="0.25">
      <c r="A39" s="4">
        <v>46030</v>
      </c>
      <c r="B39" s="2" t="s">
        <v>54</v>
      </c>
      <c r="C39" s="56" t="s">
        <v>55</v>
      </c>
      <c r="D39" s="2" t="s">
        <v>56</v>
      </c>
      <c r="E39" s="11">
        <v>126095.98</v>
      </c>
      <c r="F39" s="44">
        <v>46070</v>
      </c>
      <c r="G39" s="26">
        <f t="shared" ref="G39" si="8">E39</f>
        <v>126095.98</v>
      </c>
      <c r="H39" s="27">
        <v>599</v>
      </c>
      <c r="I39" s="28">
        <f t="shared" si="4"/>
        <v>0</v>
      </c>
      <c r="J39" s="45" t="s">
        <v>25</v>
      </c>
      <c r="K39" s="52"/>
    </row>
    <row r="40" spans="1:11" s="20" customFormat="1" ht="24" customHeight="1" x14ac:dyDescent="0.25">
      <c r="A40" s="4">
        <v>46049</v>
      </c>
      <c r="B40" s="2" t="s">
        <v>57</v>
      </c>
      <c r="C40" s="56" t="s">
        <v>58</v>
      </c>
      <c r="D40" s="2" t="s">
        <v>59</v>
      </c>
      <c r="E40" s="11">
        <v>71837.11</v>
      </c>
      <c r="F40" s="44">
        <v>46070</v>
      </c>
      <c r="G40" s="26">
        <f t="shared" ref="G40" si="9">E40</f>
        <v>71837.11</v>
      </c>
      <c r="H40" s="27">
        <v>621</v>
      </c>
      <c r="I40" s="28">
        <f t="shared" si="4"/>
        <v>0</v>
      </c>
      <c r="J40" s="45" t="s">
        <v>25</v>
      </c>
      <c r="K40" s="52"/>
    </row>
    <row r="41" spans="1:11" s="20" customFormat="1" ht="24" customHeight="1" x14ac:dyDescent="0.25">
      <c r="A41" s="4">
        <v>46041</v>
      </c>
      <c r="B41" s="2" t="s">
        <v>60</v>
      </c>
      <c r="C41" s="56" t="s">
        <v>61</v>
      </c>
      <c r="D41" s="2" t="s">
        <v>62</v>
      </c>
      <c r="E41" s="11">
        <v>171100</v>
      </c>
      <c r="F41" s="44">
        <v>46074</v>
      </c>
      <c r="G41" s="26">
        <f t="shared" ref="G41:G42" si="10">E41</f>
        <v>171100</v>
      </c>
      <c r="H41" s="27">
        <v>702</v>
      </c>
      <c r="I41" s="28">
        <f t="shared" si="4"/>
        <v>0</v>
      </c>
      <c r="J41" s="45" t="s">
        <v>25</v>
      </c>
      <c r="K41" s="52"/>
    </row>
    <row r="42" spans="1:11" s="20" customFormat="1" ht="24" customHeight="1" x14ac:dyDescent="0.25">
      <c r="A42" s="4">
        <v>46057</v>
      </c>
      <c r="B42" s="2" t="s">
        <v>99</v>
      </c>
      <c r="C42" s="56" t="s">
        <v>98</v>
      </c>
      <c r="D42" s="2" t="s">
        <v>74</v>
      </c>
      <c r="E42" s="11">
        <v>10785.2</v>
      </c>
      <c r="F42" s="44">
        <v>46073</v>
      </c>
      <c r="G42" s="26">
        <f t="shared" si="10"/>
        <v>10785.2</v>
      </c>
      <c r="H42" s="27">
        <v>696</v>
      </c>
      <c r="I42" s="28">
        <f t="shared" si="4"/>
        <v>0</v>
      </c>
      <c r="J42" s="45" t="s">
        <v>25</v>
      </c>
      <c r="K42" s="52"/>
    </row>
    <row r="43" spans="1:11" s="20" customFormat="1" ht="24" customHeight="1" x14ac:dyDescent="0.25">
      <c r="A43" s="4">
        <v>46031</v>
      </c>
      <c r="B43" s="2" t="s">
        <v>63</v>
      </c>
      <c r="C43" s="56" t="s">
        <v>65</v>
      </c>
      <c r="D43" s="2" t="s">
        <v>64</v>
      </c>
      <c r="E43" s="11">
        <v>1194401.6599999999</v>
      </c>
      <c r="F43" s="44">
        <v>46071</v>
      </c>
      <c r="G43" s="26">
        <f t="shared" ref="G43:G45" si="11">E43</f>
        <v>1194401.6599999999</v>
      </c>
      <c r="H43" s="27">
        <v>668</v>
      </c>
      <c r="I43" s="28">
        <f t="shared" si="4"/>
        <v>0</v>
      </c>
      <c r="J43" s="45" t="s">
        <v>25</v>
      </c>
      <c r="K43" s="52"/>
    </row>
    <row r="44" spans="1:11" s="20" customFormat="1" ht="24" customHeight="1" x14ac:dyDescent="0.25">
      <c r="A44" s="4">
        <v>46030</v>
      </c>
      <c r="B44" s="2" t="s">
        <v>66</v>
      </c>
      <c r="C44" s="56" t="s">
        <v>67</v>
      </c>
      <c r="D44" s="2" t="s">
        <v>68</v>
      </c>
      <c r="E44" s="11">
        <v>490999.85</v>
      </c>
      <c r="F44" s="44">
        <v>46065</v>
      </c>
      <c r="G44" s="26">
        <f t="shared" si="11"/>
        <v>490999.85</v>
      </c>
      <c r="H44" s="27">
        <v>525</v>
      </c>
      <c r="I44" s="28">
        <f t="shared" si="4"/>
        <v>0</v>
      </c>
      <c r="J44" s="45" t="s">
        <v>25</v>
      </c>
      <c r="K44" s="52"/>
    </row>
    <row r="45" spans="1:11" s="20" customFormat="1" ht="24" customHeight="1" x14ac:dyDescent="0.25">
      <c r="A45" s="4">
        <v>46041</v>
      </c>
      <c r="B45" s="2" t="s">
        <v>69</v>
      </c>
      <c r="C45" s="56" t="s">
        <v>70</v>
      </c>
      <c r="D45" s="2" t="s">
        <v>71</v>
      </c>
      <c r="E45" s="11">
        <v>135835.70000000001</v>
      </c>
      <c r="F45" s="44">
        <v>46065</v>
      </c>
      <c r="G45" s="26">
        <f t="shared" si="11"/>
        <v>135835.70000000001</v>
      </c>
      <c r="H45" s="27">
        <v>515</v>
      </c>
      <c r="I45" s="28">
        <f t="shared" si="4"/>
        <v>0</v>
      </c>
      <c r="J45" s="45" t="s">
        <v>25</v>
      </c>
      <c r="K45" s="52"/>
    </row>
    <row r="46" spans="1:11" s="20" customFormat="1" ht="24" customHeight="1" x14ac:dyDescent="0.25">
      <c r="A46" s="4">
        <v>46041</v>
      </c>
      <c r="B46" s="2" t="s">
        <v>72</v>
      </c>
      <c r="C46" s="56" t="s">
        <v>73</v>
      </c>
      <c r="D46" s="2" t="s">
        <v>74</v>
      </c>
      <c r="E46" s="11">
        <v>6838.1</v>
      </c>
      <c r="F46" s="44">
        <v>46064</v>
      </c>
      <c r="G46" s="26">
        <f t="shared" ref="G46" si="12">E46</f>
        <v>6838.1</v>
      </c>
      <c r="H46" s="27">
        <v>433</v>
      </c>
      <c r="I46" s="28">
        <f t="shared" si="4"/>
        <v>0</v>
      </c>
      <c r="J46" s="45" t="s">
        <v>25</v>
      </c>
      <c r="K46" s="52"/>
    </row>
    <row r="47" spans="1:11" s="20" customFormat="1" ht="24" customHeight="1" x14ac:dyDescent="0.25">
      <c r="A47" s="4">
        <v>46057.5</v>
      </c>
      <c r="B47" s="2" t="s">
        <v>114</v>
      </c>
      <c r="C47" s="56" t="s">
        <v>125</v>
      </c>
      <c r="D47" s="2" t="s">
        <v>128</v>
      </c>
      <c r="E47" s="11">
        <v>62810.450000000004</v>
      </c>
      <c r="F47" s="25">
        <v>46059</v>
      </c>
      <c r="G47" s="26">
        <f t="shared" ref="G47:G49" si="13">E47</f>
        <v>62810.450000000004</v>
      </c>
      <c r="H47" s="27">
        <v>777</v>
      </c>
      <c r="I47" s="28">
        <f t="shared" si="4"/>
        <v>0</v>
      </c>
      <c r="J47" s="45" t="s">
        <v>25</v>
      </c>
      <c r="K47" s="52"/>
    </row>
    <row r="48" spans="1:11" s="20" customFormat="1" ht="24" customHeight="1" x14ac:dyDescent="0.3">
      <c r="A48" s="4">
        <v>46057</v>
      </c>
      <c r="B48" s="2" t="s">
        <v>132</v>
      </c>
      <c r="C48" s="57" t="s">
        <v>100</v>
      </c>
      <c r="D48" s="2" t="s">
        <v>133</v>
      </c>
      <c r="E48" s="55">
        <v>206500</v>
      </c>
      <c r="F48" s="25">
        <v>46076</v>
      </c>
      <c r="G48" s="26">
        <f t="shared" si="13"/>
        <v>206500</v>
      </c>
      <c r="H48" s="27">
        <v>680</v>
      </c>
      <c r="I48" s="28">
        <f t="shared" si="4"/>
        <v>0</v>
      </c>
      <c r="J48" s="45" t="s">
        <v>25</v>
      </c>
      <c r="K48" s="52"/>
    </row>
    <row r="49" spans="1:11" s="20" customFormat="1" ht="24" customHeight="1" x14ac:dyDescent="0.25">
      <c r="A49" s="4">
        <v>45996.5</v>
      </c>
      <c r="B49" s="2" t="s">
        <v>75</v>
      </c>
      <c r="C49" s="56" t="s">
        <v>76</v>
      </c>
      <c r="D49" s="2" t="s">
        <v>146</v>
      </c>
      <c r="E49" s="11">
        <v>1475</v>
      </c>
      <c r="F49" s="44">
        <v>46070</v>
      </c>
      <c r="G49" s="26">
        <f t="shared" si="13"/>
        <v>1475</v>
      </c>
      <c r="H49" s="27">
        <v>609</v>
      </c>
      <c r="I49" s="28">
        <f t="shared" si="4"/>
        <v>0</v>
      </c>
      <c r="J49" s="45" t="s">
        <v>25</v>
      </c>
      <c r="K49" s="52"/>
    </row>
    <row r="50" spans="1:11" s="3" customFormat="1" ht="25.05" customHeight="1" x14ac:dyDescent="0.25">
      <c r="A50" s="4">
        <v>46062</v>
      </c>
      <c r="B50" s="2" t="s">
        <v>140</v>
      </c>
      <c r="C50" s="57" t="s">
        <v>142</v>
      </c>
      <c r="D50" s="2" t="s">
        <v>141</v>
      </c>
      <c r="E50" s="11">
        <v>262078</v>
      </c>
      <c r="F50" s="25">
        <v>46079</v>
      </c>
      <c r="G50" s="26">
        <f>E50</f>
        <v>262078</v>
      </c>
      <c r="H50" s="27">
        <v>795</v>
      </c>
      <c r="I50" s="28">
        <f t="shared" si="4"/>
        <v>0</v>
      </c>
      <c r="J50" s="45" t="s">
        <v>25</v>
      </c>
      <c r="K50" s="52"/>
    </row>
    <row r="51" spans="1:11" s="20" customFormat="1" ht="24" customHeight="1" x14ac:dyDescent="0.25">
      <c r="A51" s="4">
        <v>46049</v>
      </c>
      <c r="B51" s="2" t="s">
        <v>77</v>
      </c>
      <c r="C51" s="56" t="s">
        <v>73</v>
      </c>
      <c r="D51" s="2" t="s">
        <v>78</v>
      </c>
      <c r="E51" s="11">
        <v>957926.36</v>
      </c>
      <c r="F51" s="44">
        <v>46066</v>
      </c>
      <c r="G51" s="26">
        <f>E51</f>
        <v>957926.36</v>
      </c>
      <c r="H51" s="27">
        <v>581</v>
      </c>
      <c r="I51" s="28">
        <f t="shared" si="4"/>
        <v>0</v>
      </c>
      <c r="J51" s="45" t="s">
        <v>25</v>
      </c>
      <c r="K51" s="52"/>
    </row>
    <row r="52" spans="1:11" s="20" customFormat="1" ht="24" customHeight="1" x14ac:dyDescent="0.25">
      <c r="A52" s="4">
        <v>46030</v>
      </c>
      <c r="B52" s="2" t="s">
        <v>115</v>
      </c>
      <c r="C52" s="56" t="s">
        <v>79</v>
      </c>
      <c r="D52" s="2" t="s">
        <v>129</v>
      </c>
      <c r="E52" s="11">
        <v>3775</v>
      </c>
      <c r="F52" s="44">
        <v>46062</v>
      </c>
      <c r="G52" s="26">
        <f>E52</f>
        <v>3775</v>
      </c>
      <c r="H52" s="27">
        <v>245</v>
      </c>
      <c r="I52" s="28">
        <f t="shared" si="4"/>
        <v>0</v>
      </c>
      <c r="J52" s="45" t="s">
        <v>25</v>
      </c>
      <c r="K52" s="52"/>
    </row>
    <row r="53" spans="1:11" s="20" customFormat="1" ht="24" customHeight="1" x14ac:dyDescent="0.25">
      <c r="A53" s="4">
        <v>46030</v>
      </c>
      <c r="B53" s="2" t="s">
        <v>80</v>
      </c>
      <c r="C53" s="56" t="s">
        <v>81</v>
      </c>
      <c r="D53" s="2" t="s">
        <v>82</v>
      </c>
      <c r="E53" s="11">
        <v>710387.02</v>
      </c>
      <c r="F53" s="44">
        <v>46064</v>
      </c>
      <c r="G53" s="26">
        <f>E53</f>
        <v>710387.02</v>
      </c>
      <c r="H53" s="27">
        <v>471</v>
      </c>
      <c r="I53" s="28">
        <f t="shared" si="4"/>
        <v>0</v>
      </c>
      <c r="J53" s="45" t="s">
        <v>25</v>
      </c>
      <c r="K53" s="52"/>
    </row>
    <row r="54" spans="1:11" s="20" customFormat="1" ht="24" customHeight="1" x14ac:dyDescent="0.25">
      <c r="A54" s="4">
        <v>46026</v>
      </c>
      <c r="B54" s="2" t="s">
        <v>29</v>
      </c>
      <c r="C54" s="56" t="s">
        <v>112</v>
      </c>
      <c r="D54" s="2" t="s">
        <v>30</v>
      </c>
      <c r="E54" s="11">
        <v>332761.08</v>
      </c>
      <c r="F54" s="44">
        <v>46079</v>
      </c>
      <c r="G54" s="26">
        <f t="shared" ref="G54:G56" si="14">E54</f>
        <v>332761.08</v>
      </c>
      <c r="H54" s="27">
        <v>760</v>
      </c>
      <c r="I54" s="28">
        <f t="shared" si="4"/>
        <v>0</v>
      </c>
      <c r="J54" s="45" t="s">
        <v>25</v>
      </c>
      <c r="K54" s="52"/>
    </row>
    <row r="55" spans="1:11" s="20" customFormat="1" ht="24" customHeight="1" x14ac:dyDescent="0.25">
      <c r="A55" s="4">
        <v>46041.5</v>
      </c>
      <c r="B55" s="2" t="s">
        <v>31</v>
      </c>
      <c r="C55" s="56" t="s">
        <v>111</v>
      </c>
      <c r="D55" s="2" t="s">
        <v>131</v>
      </c>
      <c r="E55" s="11">
        <v>62987.9</v>
      </c>
      <c r="F55" s="25">
        <v>46063</v>
      </c>
      <c r="G55" s="26">
        <f t="shared" si="14"/>
        <v>62987.9</v>
      </c>
      <c r="H55" s="27">
        <v>766</v>
      </c>
      <c r="I55" s="28">
        <f t="shared" si="4"/>
        <v>0</v>
      </c>
      <c r="J55" s="45" t="s">
        <v>25</v>
      </c>
      <c r="K55" s="52"/>
    </row>
    <row r="56" spans="1:11" s="20" customFormat="1" ht="24" customHeight="1" x14ac:dyDescent="0.25">
      <c r="A56" s="4">
        <v>46041.5</v>
      </c>
      <c r="B56" s="2" t="s">
        <v>31</v>
      </c>
      <c r="C56" s="56" t="s">
        <v>110</v>
      </c>
      <c r="D56" s="2" t="s">
        <v>130</v>
      </c>
      <c r="E56" s="11">
        <v>464591.25</v>
      </c>
      <c r="F56" s="25">
        <v>46063</v>
      </c>
      <c r="G56" s="26">
        <f t="shared" si="14"/>
        <v>464591.25</v>
      </c>
      <c r="H56" s="27">
        <v>764</v>
      </c>
      <c r="I56" s="28">
        <f t="shared" si="4"/>
        <v>0</v>
      </c>
      <c r="J56" s="45" t="s">
        <v>25</v>
      </c>
      <c r="K56" s="52"/>
    </row>
    <row r="57" spans="1:11" s="20" customFormat="1" ht="24" customHeight="1" x14ac:dyDescent="0.25">
      <c r="A57" s="4">
        <v>46044</v>
      </c>
      <c r="B57" s="2" t="s">
        <v>116</v>
      </c>
      <c r="C57" s="56" t="s">
        <v>101</v>
      </c>
      <c r="D57" s="2" t="s">
        <v>137</v>
      </c>
      <c r="E57" s="11">
        <v>20801.04</v>
      </c>
      <c r="F57" s="44">
        <v>46073</v>
      </c>
      <c r="G57" s="26">
        <f>E57</f>
        <v>20801.04</v>
      </c>
      <c r="H57" s="27">
        <v>700</v>
      </c>
      <c r="I57" s="28">
        <f t="shared" si="4"/>
        <v>0</v>
      </c>
      <c r="J57" s="45" t="s">
        <v>25</v>
      </c>
      <c r="K57" s="52"/>
    </row>
    <row r="58" spans="1:11" s="20" customFormat="1" ht="24" customHeight="1" x14ac:dyDescent="0.25">
      <c r="A58" s="4">
        <v>46030</v>
      </c>
      <c r="B58" s="2" t="s">
        <v>83</v>
      </c>
      <c r="C58" s="58" t="s">
        <v>84</v>
      </c>
      <c r="D58" s="2" t="s">
        <v>74</v>
      </c>
      <c r="E58" s="11">
        <v>99233.16</v>
      </c>
      <c r="F58" s="44">
        <v>46064</v>
      </c>
      <c r="G58" s="26">
        <f t="shared" ref="G58:G59" si="15">E58</f>
        <v>99233.16</v>
      </c>
      <c r="H58" s="27">
        <v>439</v>
      </c>
      <c r="I58" s="28">
        <f t="shared" si="4"/>
        <v>0</v>
      </c>
      <c r="J58" s="45" t="s">
        <v>25</v>
      </c>
      <c r="K58" s="52"/>
    </row>
    <row r="59" spans="1:11" s="20" customFormat="1" ht="24" customHeight="1" x14ac:dyDescent="0.25">
      <c r="A59" s="4">
        <v>46041</v>
      </c>
      <c r="B59" s="2" t="s">
        <v>85</v>
      </c>
      <c r="C59" s="58" t="s">
        <v>86</v>
      </c>
      <c r="D59" s="2" t="s">
        <v>87</v>
      </c>
      <c r="E59" s="11">
        <v>37527</v>
      </c>
      <c r="F59" s="44">
        <v>46065</v>
      </c>
      <c r="G59" s="26">
        <f t="shared" si="15"/>
        <v>37527</v>
      </c>
      <c r="H59" s="27">
        <v>521</v>
      </c>
      <c r="I59" s="28">
        <f t="shared" si="4"/>
        <v>0</v>
      </c>
      <c r="J59" s="45" t="s">
        <v>25</v>
      </c>
      <c r="K59" s="52"/>
    </row>
    <row r="60" spans="1:11" s="20" customFormat="1" ht="24" customHeight="1" x14ac:dyDescent="0.25">
      <c r="A60" s="4">
        <v>46030</v>
      </c>
      <c r="B60" s="2" t="s">
        <v>88</v>
      </c>
      <c r="C60" s="56" t="s">
        <v>89</v>
      </c>
      <c r="D60" s="2" t="s">
        <v>90</v>
      </c>
      <c r="E60" s="11">
        <v>76287</v>
      </c>
      <c r="F60" s="25">
        <v>46068</v>
      </c>
      <c r="G60" s="26">
        <f t="shared" ref="G60:G63" si="16">E60</f>
        <v>76287</v>
      </c>
      <c r="H60" s="27">
        <v>611</v>
      </c>
      <c r="I60" s="28">
        <f t="shared" si="4"/>
        <v>0</v>
      </c>
      <c r="J60" s="45" t="s">
        <v>25</v>
      </c>
      <c r="K60" s="52"/>
    </row>
    <row r="61" spans="1:11" s="20" customFormat="1" ht="24" customHeight="1" x14ac:dyDescent="0.25">
      <c r="A61" s="4">
        <v>46058</v>
      </c>
      <c r="B61" s="2" t="s">
        <v>26</v>
      </c>
      <c r="C61" s="56" t="s">
        <v>104</v>
      </c>
      <c r="D61" s="2" t="s">
        <v>136</v>
      </c>
      <c r="E61" s="11">
        <v>103828.61</v>
      </c>
      <c r="F61" s="25">
        <v>46070</v>
      </c>
      <c r="G61" s="26">
        <f t="shared" si="16"/>
        <v>103828.61</v>
      </c>
      <c r="H61" s="27">
        <v>696</v>
      </c>
      <c r="I61" s="28">
        <f t="shared" si="4"/>
        <v>0</v>
      </c>
      <c r="J61" s="45" t="s">
        <v>25</v>
      </c>
      <c r="K61" s="52"/>
    </row>
    <row r="62" spans="1:11" s="20" customFormat="1" ht="24" customHeight="1" x14ac:dyDescent="0.25">
      <c r="A62" s="4">
        <v>46030</v>
      </c>
      <c r="B62" s="2" t="s">
        <v>91</v>
      </c>
      <c r="C62" s="56" t="s">
        <v>92</v>
      </c>
      <c r="D62" s="2" t="s">
        <v>93</v>
      </c>
      <c r="E62" s="11">
        <v>115641</v>
      </c>
      <c r="F62" s="25">
        <v>46073</v>
      </c>
      <c r="G62" s="26">
        <f t="shared" si="16"/>
        <v>115641</v>
      </c>
      <c r="H62" s="27">
        <v>623</v>
      </c>
      <c r="I62" s="28">
        <f t="shared" si="4"/>
        <v>0</v>
      </c>
      <c r="J62" s="45" t="s">
        <v>25</v>
      </c>
      <c r="K62" s="52"/>
    </row>
    <row r="63" spans="1:11" s="20" customFormat="1" ht="24" customHeight="1" x14ac:dyDescent="0.25">
      <c r="A63" s="4">
        <v>46041</v>
      </c>
      <c r="B63" s="2" t="s">
        <v>94</v>
      </c>
      <c r="C63" s="56" t="s">
        <v>95</v>
      </c>
      <c r="D63" s="2" t="s">
        <v>96</v>
      </c>
      <c r="E63" s="11">
        <v>200000</v>
      </c>
      <c r="F63" s="25">
        <v>46066</v>
      </c>
      <c r="G63" s="26">
        <f t="shared" si="16"/>
        <v>200000</v>
      </c>
      <c r="H63" s="27">
        <v>615</v>
      </c>
      <c r="I63" s="28">
        <f t="shared" si="4"/>
        <v>0</v>
      </c>
      <c r="J63" s="45" t="s">
        <v>25</v>
      </c>
      <c r="K63" s="52"/>
    </row>
    <row r="64" spans="1:11" s="16" customFormat="1" ht="30" customHeight="1" x14ac:dyDescent="0.25">
      <c r="A64" s="36"/>
      <c r="B64" s="40"/>
      <c r="C64" s="39"/>
      <c r="D64" s="41" t="s">
        <v>10</v>
      </c>
      <c r="E64" s="42">
        <f>SUM(E9:E63)</f>
        <v>21789589.499999993</v>
      </c>
      <c r="F64" s="29"/>
      <c r="G64" s="23">
        <f>SUM(G9:G63)</f>
        <v>21789589.499999993</v>
      </c>
      <c r="H64" s="31"/>
      <c r="I64" s="30">
        <f>SUM(I9:I63)</f>
        <v>0</v>
      </c>
      <c r="J64" s="32"/>
      <c r="K64" s="53"/>
    </row>
    <row r="65" spans="1:11" s="16" customFormat="1" ht="23.25" customHeight="1" x14ac:dyDescent="0.25">
      <c r="A65" s="36"/>
      <c r="C65" s="17"/>
      <c r="E65" s="19"/>
      <c r="F65" s="21"/>
      <c r="H65" s="6"/>
      <c r="I65"/>
      <c r="J65"/>
      <c r="K65"/>
    </row>
    <row r="66" spans="1:11" s="16" customFormat="1" ht="23.25" customHeight="1" x14ac:dyDescent="0.25">
      <c r="A66" s="36"/>
      <c r="C66" s="17"/>
      <c r="E66" s="19"/>
      <c r="F66" s="33"/>
      <c r="H66" s="6" t="s">
        <v>22</v>
      </c>
      <c r="I66"/>
      <c r="J66"/>
      <c r="K66"/>
    </row>
    <row r="67" spans="1:11" s="16" customFormat="1" ht="23.25" customHeight="1" x14ac:dyDescent="0.25">
      <c r="A67" s="37"/>
      <c r="C67" s="9"/>
      <c r="E67" s="19"/>
      <c r="F67" s="33"/>
      <c r="H67" s="6"/>
      <c r="I67"/>
      <c r="J67"/>
      <c r="K67"/>
    </row>
    <row r="68" spans="1:11" ht="23.4" customHeight="1" x14ac:dyDescent="0.25">
      <c r="A68" s="70" t="s">
        <v>6</v>
      </c>
      <c r="B68" s="70"/>
      <c r="D68" s="72" t="s">
        <v>13</v>
      </c>
      <c r="E68" s="72"/>
      <c r="F68" s="33"/>
      <c r="H68" s="73" t="s">
        <v>7</v>
      </c>
      <c r="I68" s="73"/>
      <c r="J68" s="73"/>
      <c r="K68" s="14"/>
    </row>
    <row r="69" spans="1:11" ht="10.199999999999999" customHeight="1" x14ac:dyDescent="0.25">
      <c r="B69" s="18"/>
      <c r="E69" s="17"/>
      <c r="F69" s="33"/>
      <c r="I69" s="14"/>
    </row>
    <row r="70" spans="1:11" ht="23.4" customHeight="1" x14ac:dyDescent="0.25">
      <c r="B70" s="5"/>
      <c r="D70" s="13"/>
      <c r="E70" s="9"/>
      <c r="F70" s="33"/>
      <c r="I70" s="12"/>
    </row>
    <row r="71" spans="1:11" ht="23.4" customHeight="1" x14ac:dyDescent="0.25">
      <c r="B71" s="5"/>
      <c r="D71" s="13"/>
      <c r="E71" s="9"/>
      <c r="F71" s="33"/>
      <c r="I71" s="12"/>
    </row>
    <row r="72" spans="1:11" ht="13.8" customHeight="1" x14ac:dyDescent="0.25">
      <c r="A72" s="74" t="s">
        <v>23</v>
      </c>
      <c r="B72" s="74"/>
      <c r="D72" s="74" t="s">
        <v>14</v>
      </c>
      <c r="E72" s="61"/>
      <c r="F72" s="34"/>
      <c r="H72" s="75" t="s">
        <v>8</v>
      </c>
      <c r="I72" s="75"/>
      <c r="J72" s="75"/>
      <c r="K72" s="47"/>
    </row>
    <row r="73" spans="1:11" ht="13.2" customHeight="1" x14ac:dyDescent="0.25">
      <c r="A73" s="69" t="s">
        <v>24</v>
      </c>
      <c r="B73" s="69"/>
      <c r="D73" s="69" t="s">
        <v>15</v>
      </c>
      <c r="E73" s="70"/>
      <c r="F73" s="33"/>
      <c r="G73" s="9"/>
      <c r="H73" s="71" t="s">
        <v>9</v>
      </c>
      <c r="I73" s="71"/>
      <c r="J73" s="71"/>
      <c r="K73" s="46"/>
    </row>
    <row r="74" spans="1:11" ht="33.75" customHeight="1" x14ac:dyDescent="0.25">
      <c r="A74" s="38"/>
      <c r="B74" s="1"/>
      <c r="C74" s="5"/>
      <c r="D74" s="13"/>
      <c r="F74" s="33"/>
      <c r="G74" s="43"/>
      <c r="I74" s="12"/>
    </row>
    <row r="75" spans="1:11" ht="33.75" customHeight="1" x14ac:dyDescent="0.25">
      <c r="A75" s="33"/>
      <c r="B75" s="1"/>
      <c r="C75" s="5"/>
      <c r="D75" s="8"/>
      <c r="E75" s="14"/>
    </row>
  </sheetData>
  <sortState xmlns:xlrd2="http://schemas.microsoft.com/office/spreadsheetml/2017/richdata2" ref="A9:J63">
    <sortCondition ref="B8:B63"/>
  </sortState>
  <mergeCells count="14">
    <mergeCell ref="A73:B73"/>
    <mergeCell ref="D73:E73"/>
    <mergeCell ref="H73:J73"/>
    <mergeCell ref="A68:B68"/>
    <mergeCell ref="D68:E68"/>
    <mergeCell ref="H68:J68"/>
    <mergeCell ref="A72:B72"/>
    <mergeCell ref="D72:E72"/>
    <mergeCell ref="H72:J72"/>
    <mergeCell ref="A2:J2"/>
    <mergeCell ref="A3:J3"/>
    <mergeCell ref="A4:J4"/>
    <mergeCell ref="A5:J5"/>
    <mergeCell ref="A6:J6"/>
  </mergeCells>
  <phoneticPr fontId="4" type="noConversion"/>
  <pageMargins left="0.2" right="0.2" top="0.5" bottom="0.5" header="0" footer="0"/>
  <pageSetup scale="61" fitToHeight="0" orientation="landscape" verticalDpi="0" r:id="rId1"/>
  <headerFooter>
    <oddFooter>&amp;R&amp;8Pág.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Cta</vt:lpstr>
      <vt:lpstr>'Estado 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Juan Abraham Cuevas Sanchez</cp:lastModifiedBy>
  <cp:lastPrinted>2026-03-12T12:47:13Z</cp:lastPrinted>
  <dcterms:created xsi:type="dcterms:W3CDTF">2025-05-12T17:49:37Z</dcterms:created>
  <dcterms:modified xsi:type="dcterms:W3CDTF">2026-03-12T12:47:21Z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01922D261885AC6554869B89C2813A25DB5812C27D328F326765E3548A2949965F911CEF8A5FBA5162E133541A8AEDBEAA1758CB4434AC41E346D334C3423C38D763F9895965A0A2DC39BA5291F5AC85ACA2C94A505C1A9D425B15037944D3CC416D8AC102DF79E49947D66E4A93D7D71C2BBF8269E4F4C11B6C27ABE2D4948</vt:lpwstr>
  </property>
  <property fmtid="{D5CDD505-2E9C-101B-9397-08002B2CF9AE}" pid="3" name="Business Objects Context Information1">
    <vt:lpwstr>9C300199EA633D90670A41D57E948C5F8F6855AF24BCA09742A66917174A6A1FD68D1D617A04DC817BDB7D8CFD3715E9D68184EE07FC25BF0C6508CC2B7ECB0E126F1F289907DEB1D6EF9B5A6D83A48C24D2456B2EEFB2C723614BCA53F4CD699A2E25EC21883057914D221A8AB0E47E3CAC2FB15868A09C3EA6BE459D5A24B</vt:lpwstr>
  </property>
  <property fmtid="{D5CDD505-2E9C-101B-9397-08002B2CF9AE}" pid="4" name="Business Objects Context Information2">
    <vt:lpwstr>0E3DC5422A99B13E10AF6B12B59D3EB90955C3B4B7FF88E179ECFEF01843BBFB33789B9B143714029DC1EADF323E2717EA5E3A07E386266080B06006C70508CB23E7DEBD8243B46E42B1382A7BEA518AAC9B553CC4384364A6456B893FDD6589EAB0F6446026B0E5F9C62BF191C89BCFD51BA36F58F337A65A480A725E81BD2</vt:lpwstr>
  </property>
  <property fmtid="{D5CDD505-2E9C-101B-9397-08002B2CF9AE}" pid="5" name="Business Objects Context Information3">
    <vt:lpwstr>46E129F3FF71390DBA2BEC43C5F66A4D911DACDD040521DE66B6170B6DCA7767514A45011C28927382F5BB71E88DABAB12EE4049AFBA57B63952F606E5BF5CCD326E41B88041A95A549521A5E7F822F46F4ED63907EEC0441D3AEA1FE111CEC25D5A4345873133E8B6A0A7C2F9B66BAD88F943D5C7E65646D8E13157730DFA4</vt:lpwstr>
  </property>
  <property fmtid="{D5CDD505-2E9C-101B-9397-08002B2CF9AE}" pid="6" name="Business Objects Context Information4">
    <vt:lpwstr>AD0D4F7BC35DEF50AEFC213E7F6326D8F8CCA64DA7E58319F0355F9E00326BDB6E7FBFC03B58B8AEFFCB61C37E9BC33133261C810E0D2DBBF97DB6EAD328E5E90924C960ACA5072D88073FC4968D8AC1ABA54A84189AD275D5EEC07A95A74AAB3BC512631D42A18507CFF86F7B7D9CF549451BBDD4413AC73E54F0DD72F5CAA</vt:lpwstr>
  </property>
  <property fmtid="{D5CDD505-2E9C-101B-9397-08002B2CF9AE}" pid="7" name="Business Objects Context Information5">
    <vt:lpwstr>54448DF0574F7F09660FA30C6D8BEC4E8F19E63A062D14A78D3E8C378A740EC44BE5F4E64BA65E254A9BB62C15F8BDEDDB26D0B7F495A5EFF9C46517C5A509205FEF28AC1F153DB9BD0B41FF3FF81EC750E7B50A974A9A287B4D818948FF974656539337E6D484D93262767E7BC8FC7A5381775AA429BF8D2845AB6757D5E9D</vt:lpwstr>
  </property>
  <property fmtid="{D5CDD505-2E9C-101B-9397-08002B2CF9AE}" pid="8" name="Business Objects Context Information6">
    <vt:lpwstr>08F43435830FA3479D5F10F4F01DC7D25516E64E59173F920276F0ADA31637B325A46FF160F7A03158C931B6D35B5F09995D0217194F17A8ADB9ED3254892F91E9348DCBB05E11A0D1B3DFC3189F9DF942C82D71240441E5438D4EFFA763A6B8515EA22604F0A197B3D4ACDB59510A735259BAECE2136A71599CE0CDD4DFDEB</vt:lpwstr>
  </property>
  <property fmtid="{D5CDD505-2E9C-101B-9397-08002B2CF9AE}" pid="9" name="Business Objects Context Information7">
    <vt:lpwstr>EA2C85844F16E1AF76D4A8312B55F7C42B2CAD73370044FC5D33D2EA8FCA043A12AE9B3E07599E150E7AB579EFEA27ECAC7423922A3BB134C7B4453DE549131677B90148B38DF010BC2193C030CDB3D710F0F45A16C7015558987D7AC52A3BCB2E84409355F6365706C5E33FA230F548DD50756A6D1E23F42D9A53EAD374DA9</vt:lpwstr>
  </property>
  <property fmtid="{D5CDD505-2E9C-101B-9397-08002B2CF9AE}" pid="10" name="Business Objects Context Information8">
    <vt:lpwstr>2D46366D7E0B196456E5BCC35CBCF92A50C558BF99CD19DB6C32B298155C240B8F6403E3C6915A4B502B7EF0D0DB4F3020E5B7162E</vt:lpwstr>
  </property>
</Properties>
</file>