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uan_cuevas_mem_gob_do/Documents/Escritorio/CxP/Estado Cuentas/"/>
    </mc:Choice>
  </mc:AlternateContent>
  <xr:revisionPtr revIDLastSave="640" documentId="8_{B085439F-4B04-453E-A27E-8BD364C70F8A}" xr6:coauthVersionLast="47" xr6:coauthVersionMax="47" xr10:uidLastSave="{042F9682-040A-415F-B913-EB2369128495}"/>
  <bookViews>
    <workbookView xWindow="-108" yWindow="-108" windowWidth="23256" windowHeight="12576" tabRatio="500" xr2:uid="{142CD79E-3465-4A94-BE0F-4CDBECF4B425}"/>
  </bookViews>
  <sheets>
    <sheet name="Estado Cta" sheetId="2" r:id="rId1"/>
  </sheets>
  <definedNames>
    <definedName name="_xlnm._FilterDatabase" localSheetId="0" hidden="1">'Estado Cta'!$A$8:$J$169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2" l="1"/>
  <c r="I157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4" i="2"/>
  <c r="I124" i="2" s="1"/>
  <c r="G125" i="2"/>
  <c r="I125" i="2" s="1"/>
  <c r="G126" i="2"/>
  <c r="I126" i="2" s="1"/>
  <c r="G127" i="2"/>
  <c r="I127" i="2" s="1"/>
  <c r="G128" i="2"/>
  <c r="I128" i="2" s="1"/>
  <c r="G129" i="2"/>
  <c r="I129" i="2" s="1"/>
  <c r="G130" i="2"/>
  <c r="I130" i="2" s="1"/>
  <c r="G131" i="2"/>
  <c r="I131" i="2" s="1"/>
  <c r="G132" i="2"/>
  <c r="I132" i="2" s="1"/>
  <c r="G133" i="2"/>
  <c r="I133" i="2" s="1"/>
  <c r="G134" i="2"/>
  <c r="I134" i="2" s="1"/>
  <c r="G135" i="2"/>
  <c r="I135" i="2" s="1"/>
  <c r="G136" i="2"/>
  <c r="I136" i="2" s="1"/>
  <c r="G137" i="2"/>
  <c r="I137" i="2" s="1"/>
  <c r="G138" i="2"/>
  <c r="I138" i="2" s="1"/>
  <c r="G139" i="2"/>
  <c r="I139" i="2" s="1"/>
  <c r="G140" i="2"/>
  <c r="I140" i="2" s="1"/>
  <c r="G142" i="2"/>
  <c r="I142" i="2" s="1"/>
  <c r="G143" i="2"/>
  <c r="I143" i="2" s="1"/>
  <c r="G144" i="2"/>
  <c r="I144" i="2" s="1"/>
  <c r="G145" i="2"/>
  <c r="I145" i="2" s="1"/>
  <c r="G146" i="2"/>
  <c r="I146" i="2" s="1"/>
  <c r="G147" i="2"/>
  <c r="I147" i="2" s="1"/>
  <c r="G148" i="2"/>
  <c r="I148" i="2" s="1"/>
  <c r="G149" i="2"/>
  <c r="I149" i="2" s="1"/>
  <c r="G150" i="2"/>
  <c r="I150" i="2" s="1"/>
  <c r="G151" i="2"/>
  <c r="I151" i="2" s="1"/>
  <c r="G152" i="2"/>
  <c r="I152" i="2" s="1"/>
  <c r="G153" i="2"/>
  <c r="I153" i="2" s="1"/>
  <c r="G154" i="2"/>
  <c r="I154" i="2" s="1"/>
  <c r="G155" i="2"/>
  <c r="I155" i="2" s="1"/>
  <c r="G156" i="2"/>
  <c r="I156" i="2" s="1"/>
  <c r="G158" i="2"/>
  <c r="I158" i="2" s="1"/>
  <c r="G159" i="2"/>
  <c r="I159" i="2" s="1"/>
  <c r="G160" i="2"/>
  <c r="I160" i="2" s="1"/>
  <c r="G161" i="2"/>
  <c r="I161" i="2" s="1"/>
  <c r="G162" i="2"/>
  <c r="I162" i="2" s="1"/>
  <c r="G163" i="2"/>
  <c r="I163" i="2" s="1"/>
  <c r="G164" i="2"/>
  <c r="I164" i="2" s="1"/>
  <c r="G165" i="2"/>
  <c r="I165" i="2" s="1"/>
  <c r="G166" i="2"/>
  <c r="I166" i="2" s="1"/>
  <c r="G167" i="2"/>
  <c r="I167" i="2" s="1"/>
  <c r="G168" i="2"/>
  <c r="I168" i="2" s="1"/>
  <c r="G141" i="2"/>
  <c r="I141" i="2" s="1"/>
  <c r="G9" i="2"/>
  <c r="I9" i="2" s="1"/>
  <c r="E169" i="2"/>
  <c r="I169" i="2" l="1"/>
  <c r="G169" i="2" l="1"/>
</calcChain>
</file>

<file path=xl/sharedStrings.xml><?xml version="1.0" encoding="utf-8"?>
<sst xmlns="http://schemas.openxmlformats.org/spreadsheetml/2006/main" count="666" uniqueCount="312">
  <si>
    <t>CONCEPTO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</si>
  <si>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</si>
  <si>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</si>
  <si>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</si>
  <si>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</si>
  <si>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</si>
  <si>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</si>
  <si>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</si>
  <si>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</si>
  <si>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</si>
  <si>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</si>
  <si>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MINISTERIO DE ENERGÍA Y MINAS</t>
  </si>
  <si>
    <t>COMPROBANTE NUMERO</t>
  </si>
  <si>
    <t>REVISADO POR:</t>
  </si>
  <si>
    <t>JUANA R. LORENZO</t>
  </si>
  <si>
    <t>ENCARGADA DE TESORERÍA</t>
  </si>
  <si>
    <t>RELACIÓN DE PAGOS DE CUENTAS A PROVEEDORES</t>
  </si>
  <si>
    <t xml:space="preserve">FECHA DE PAGO </t>
  </si>
  <si>
    <t>DOC. DE PAGO LIBRAMIENTO</t>
  </si>
  <si>
    <t>MONTO PENDIENTE</t>
  </si>
  <si>
    <t>ESTATUS</t>
  </si>
  <si>
    <t xml:space="preserve"> </t>
  </si>
  <si>
    <t>JUAN ABRAHAM CUEVAS</t>
  </si>
  <si>
    <t>ENC. DE CUENTAS POR PAGAR</t>
  </si>
  <si>
    <t>AGUA PLANETA AZUL, SA</t>
  </si>
  <si>
    <t>ADQUISICIÓN DE BOTELLONES Y BOTELLAS DE AGUA</t>
  </si>
  <si>
    <t>ALQUILER DE LOCAL PARA ALBERGAR LA OFICINA ADMINISTRATIVA DE EMIDOM</t>
  </si>
  <si>
    <t>HV MEDISOLUTIONS SRL</t>
  </si>
  <si>
    <t>B1500000093</t>
  </si>
  <si>
    <t>B1500000070</t>
  </si>
  <si>
    <t>G POR TRES DOMINICANA, SRL</t>
  </si>
  <si>
    <t>B1500000237</t>
  </si>
  <si>
    <t>JUAN BAUTISTA FIDEL TAVAREZ TAMARIZ</t>
  </si>
  <si>
    <t>B1500000013</t>
  </si>
  <si>
    <t>SERVICIOS NOTARIALES, LEGALIZACIÓN Y JURÍDICOS</t>
  </si>
  <si>
    <t>B1500000019</t>
  </si>
  <si>
    <t>B1500000026</t>
  </si>
  <si>
    <t>B1500000027</t>
  </si>
  <si>
    <t>B1500000028</t>
  </si>
  <si>
    <t>B1500000031</t>
  </si>
  <si>
    <t>ADQUISICIÓN DE EQUIPOS TECNOLÓGICOS</t>
  </si>
  <si>
    <t>SANDRA ELIZABETH DOTEL FIGUEREO</t>
  </si>
  <si>
    <t>B1500000030</t>
  </si>
  <si>
    <t>E450000000001</t>
  </si>
  <si>
    <t>CECOMSA, SRL</t>
  </si>
  <si>
    <t>HUMANO SEGUROS S A</t>
  </si>
  <si>
    <t>ADQUISICIÓN DE PRODUCTOS DE LIMPIEZA</t>
  </si>
  <si>
    <t>HIPÓLITO MARTE JIMENEZ</t>
  </si>
  <si>
    <t>MIGUEL ANDRÉS REYES REYNOSO</t>
  </si>
  <si>
    <t>REFERENCIA LABORATORIO CLÍNICO S A</t>
  </si>
  <si>
    <t>SERVICIOS ELÉCTRICOS PROFESIONALES SERPRONAL</t>
  </si>
  <si>
    <t>SERVICIOS PORTÁTILES DOMINICANOS, SRL</t>
  </si>
  <si>
    <t>ACTIVIDADES CAOMA, SRL.</t>
  </si>
  <si>
    <t>B1500002354</t>
  </si>
  <si>
    <t>SERVICIO DE MONTAJE Y DESMONTAJE DE EVENTOS</t>
  </si>
  <si>
    <t>B1500002356</t>
  </si>
  <si>
    <t>B1500002357</t>
  </si>
  <si>
    <t>B1500002389</t>
  </si>
  <si>
    <t>B1500002390</t>
  </si>
  <si>
    <t>B1500002391</t>
  </si>
  <si>
    <t>B1500002392</t>
  </si>
  <si>
    <t>E450000023082</t>
  </si>
  <si>
    <t>E450000023195</t>
  </si>
  <si>
    <t>E450000023208</t>
  </si>
  <si>
    <t>E450000020203</t>
  </si>
  <si>
    <t>E450000023198</t>
  </si>
  <si>
    <t>E450000023197</t>
  </si>
  <si>
    <t>E450000023206</t>
  </si>
  <si>
    <t>E450000023199</t>
  </si>
  <si>
    <t>E450000023210</t>
  </si>
  <si>
    <t>E450000023207</t>
  </si>
  <si>
    <t>E450000023205</t>
  </si>
  <si>
    <t>E450000023201</t>
  </si>
  <si>
    <t>E450000023196</t>
  </si>
  <si>
    <t>E450000023200</t>
  </si>
  <si>
    <t>E450000023204</t>
  </si>
  <si>
    <t>ALISH GROUP SRL</t>
  </si>
  <si>
    <t>B1500000053</t>
  </si>
  <si>
    <t>CUBICACIÓN NO.3, POR CONSTRUCCIÓN DE LAB SECUNDARIO DE CALIBRACIONES DOSIMÉTRICAS</t>
  </si>
  <si>
    <t>ALS DOMINICAN REPUBLIC SAS</t>
  </si>
  <si>
    <t>B1500000081</t>
  </si>
  <si>
    <t>SERVICIOS DE PREPARACION Y ANALISIS A MUESTRAS DE ROCAS</t>
  </si>
  <si>
    <t>ADQUISICIÓN DE MEDICAMENTOS</t>
  </si>
  <si>
    <t>E450000000004</t>
  </si>
  <si>
    <t>E450000010666</t>
  </si>
  <si>
    <t>ADQUISICIÓN DE LICENCIA INFORMÁTICA</t>
  </si>
  <si>
    <t>CUBICACIÓN NO.3 y FINAL REHABILITACIÓN Y EXTENSIÓN DE REDES</t>
  </si>
  <si>
    <t>COLUMBUS NETWORKS DOMINICANA C POR A</t>
  </si>
  <si>
    <t>E450000002211</t>
  </si>
  <si>
    <t>SERVICIOS DE INTERNET</t>
  </si>
  <si>
    <t>COMEDOR GUARDIA PRESIDENCIAL</t>
  </si>
  <si>
    <t>SERVICIOS DE SUMINISTRO DE ALMUERZO</t>
  </si>
  <si>
    <t>COMPAÑÍA DOMINICANA DE TELÉFONOS S A</t>
  </si>
  <si>
    <t>E450000104373</t>
  </si>
  <si>
    <t>SERVICIO DE COMUNICACIÓN (INTERNET, FLOTAS Y CENTRAL TELEFÓNICA)</t>
  </si>
  <si>
    <t>E450000104372</t>
  </si>
  <si>
    <t>E450000104496</t>
  </si>
  <si>
    <t>E450000104663</t>
  </si>
  <si>
    <t>E450000104597</t>
  </si>
  <si>
    <t>E450000104214</t>
  </si>
  <si>
    <t>COMTI CEMSIC SRL</t>
  </si>
  <si>
    <t>B1500000006</t>
  </si>
  <si>
    <t>ADQUISICIÓN DE MATERIALES LUMINARIAS TIPO LED</t>
  </si>
  <si>
    <t>B1500000007</t>
  </si>
  <si>
    <t>B1500000174</t>
  </si>
  <si>
    <t>B1500000175</t>
  </si>
  <si>
    <t>DOSITEC PHARMA SRL</t>
  </si>
  <si>
    <t>B1500000309</t>
  </si>
  <si>
    <t>SERVICIO DE DOSIMETRÍA.</t>
  </si>
  <si>
    <t>EDITORA HOY, SAS</t>
  </si>
  <si>
    <t>E450000001164</t>
  </si>
  <si>
    <t>SERVICIO DE PUBLICIDAD Y PROPAGANDA</t>
  </si>
  <si>
    <t>E450000001165</t>
  </si>
  <si>
    <t>E450000001166</t>
  </si>
  <si>
    <t>E450000001167</t>
  </si>
  <si>
    <t>E450000001168</t>
  </si>
  <si>
    <t>EMPRESAS MACANGEL, SRL</t>
  </si>
  <si>
    <t>B1500000476</t>
  </si>
  <si>
    <t>FELIPE &amp; POLANCO TOURS, SRL.</t>
  </si>
  <si>
    <t>B1500000247</t>
  </si>
  <si>
    <t>SERVICIO DE ALQUILER DE VEHÍCULO PARA ACTIVIDAD DEL MEM</t>
  </si>
  <si>
    <t>B1500000263</t>
  </si>
  <si>
    <t>SERVICIO DE MANTENIMIENTO VEHÍCULOS DEL MEM</t>
  </si>
  <si>
    <t>B1500000289</t>
  </si>
  <si>
    <t>B1500000296</t>
  </si>
  <si>
    <t>B1500000295</t>
  </si>
  <si>
    <t>B1500000294</t>
  </si>
  <si>
    <t>B1500000318</t>
  </si>
  <si>
    <t>B1500000334</t>
  </si>
  <si>
    <t>GAJAV SUPPLY SRL</t>
  </si>
  <si>
    <t>B1500000107</t>
  </si>
  <si>
    <t>SERVICIOS DE LAMINADO PARA VEHÍCULOS DEL MEM</t>
  </si>
  <si>
    <t>GARENA SRL</t>
  </si>
  <si>
    <t>B1500000706</t>
  </si>
  <si>
    <t>GEOCIVIL SAS</t>
  </si>
  <si>
    <t>SERVICIO DE PERFORACIÓN DE TIERRAS RARAS</t>
  </si>
  <si>
    <t>E450000000005</t>
  </si>
  <si>
    <t>GOJABRI</t>
  </si>
  <si>
    <t>B1500000046</t>
  </si>
  <si>
    <t>ADQUISICIÓN DE PRODUCTOS ELÉCTRICOS</t>
  </si>
  <si>
    <t>GRUPO EMPRESARIAL SALEX ,SRL</t>
  </si>
  <si>
    <t>B1500000548</t>
  </si>
  <si>
    <t>ADQUISICIÓN DE TROFEOS GRABADOS</t>
  </si>
  <si>
    <t>B1500000546</t>
  </si>
  <si>
    <t>ADQUISICIÓN DE LLAVEROS METÁLICOS</t>
  </si>
  <si>
    <t>B1500000547</t>
  </si>
  <si>
    <t>ADQUISICIÓN DE MATERIAL POP</t>
  </si>
  <si>
    <t>GRUPO GOPEZ SRL</t>
  </si>
  <si>
    <t>ADQUISICIÓN DE REDECILLAS DESECHABLES</t>
  </si>
  <si>
    <t>B1500000077</t>
  </si>
  <si>
    <t>GTG INDUSTRIAL, SRL</t>
  </si>
  <si>
    <t>E450000000284</t>
  </si>
  <si>
    <t>ADQUISICIÓN DE MATERIALES E LIMPIEZA</t>
  </si>
  <si>
    <t>E450000000300</t>
  </si>
  <si>
    <t>ADQUISICIÓN DE PRODUCTOS DE ALIMENTOS</t>
  </si>
  <si>
    <t>E450000007461</t>
  </si>
  <si>
    <t>SERVICIO DE SEGURO DE PERSONAS MARZO 2026</t>
  </si>
  <si>
    <t>E450000007666</t>
  </si>
  <si>
    <t>SERVICIO DE SEGURO FEBRERO 2026</t>
  </si>
  <si>
    <t>E450000007667</t>
  </si>
  <si>
    <t>SERVICIO DE SEGURO MARZO 2026</t>
  </si>
  <si>
    <t>B1500001215</t>
  </si>
  <si>
    <t>SERVICIO DE CATERING PARA EVENTO DEL MEM</t>
  </si>
  <si>
    <t>B1500001227</t>
  </si>
  <si>
    <t>INMUFULL, SRL.</t>
  </si>
  <si>
    <t>B1500000166</t>
  </si>
  <si>
    <t>ADQUISICIÓN DE GPS DIFERENCIAL, KIT BASE-ROVER</t>
  </si>
  <si>
    <t>INVERSIONES MEREJO LOPEZ, SRL</t>
  </si>
  <si>
    <t>B1500000045</t>
  </si>
  <si>
    <t>ADQUISICIÓN DE MATERIALES DESECHABLES</t>
  </si>
  <si>
    <t>B1500000015</t>
  </si>
  <si>
    <t>B1500000017</t>
  </si>
  <si>
    <t>B1500000018</t>
  </si>
  <si>
    <t>B1500000020</t>
  </si>
  <si>
    <t>B1500000021</t>
  </si>
  <si>
    <t>B1500000022</t>
  </si>
  <si>
    <t>B1500000023</t>
  </si>
  <si>
    <t>B1500000032</t>
  </si>
  <si>
    <t>B1500000035</t>
  </si>
  <si>
    <t>MAXX EXTINTORES SRL</t>
  </si>
  <si>
    <t>B1500000543</t>
  </si>
  <si>
    <t>SERVICIO DE MANTENIMIENTO A EXTINTORES DEL MEM</t>
  </si>
  <si>
    <t>B1500000011</t>
  </si>
  <si>
    <t>B1500000189</t>
  </si>
  <si>
    <t>B1500000190</t>
  </si>
  <si>
    <t>B1500000191</t>
  </si>
  <si>
    <t>OMX MULTISERVICIOS</t>
  </si>
  <si>
    <t>B1500000653</t>
  </si>
  <si>
    <t>PONTIFICIA UNIVERSIDAD CATÓLICA MADRE Y MAESTRA</t>
  </si>
  <si>
    <t>PUBLICACIONES AHORA, SAS</t>
  </si>
  <si>
    <t>B1500005521</t>
  </si>
  <si>
    <t>SERVICIO  PUBLICIDAD Y PROPAGANDA</t>
  </si>
  <si>
    <t>B1500005522</t>
  </si>
  <si>
    <t>B1500005523</t>
  </si>
  <si>
    <t>B1500005537</t>
  </si>
  <si>
    <t>PUNTO MARKET, SRL.</t>
  </si>
  <si>
    <t>E450000000012</t>
  </si>
  <si>
    <t>ADQUISICIÓN DE PRODUCTOS METÁLICOS</t>
  </si>
  <si>
    <t>E450000000014</t>
  </si>
  <si>
    <t>ADQUISICIÓN DE ALAMBRES DE ALUMINIO</t>
  </si>
  <si>
    <t>E450000000886</t>
  </si>
  <si>
    <t>SERVICIOS DE ANALÍTICAS EMPLEADOS DEL MEM</t>
  </si>
  <si>
    <t>RNR INGENIERÍA</t>
  </si>
  <si>
    <t>B1500000061</t>
  </si>
  <si>
    <t>ROMIVA SRL</t>
  </si>
  <si>
    <t>B1500000288</t>
  </si>
  <si>
    <t>SAMUEL CALDERÓN ORTIZ</t>
  </si>
  <si>
    <t>B1500000003</t>
  </si>
  <si>
    <t>SERVICIO DE ALQUILER DE EQUIPO DIGITAL</t>
  </si>
  <si>
    <t>SEGUROS RESERVAS, SA</t>
  </si>
  <si>
    <t>E450000011142</t>
  </si>
  <si>
    <t>SEGUROS UNIVERSAL S A</t>
  </si>
  <si>
    <t>E450000003167</t>
  </si>
  <si>
    <t>E450000003195</t>
  </si>
  <si>
    <t>SERVICIOS DE INGENIERÍA Y ASESORÍAS EN MEDICIONES ELÉCTRICAS, SIAMEEL, SRL.</t>
  </si>
  <si>
    <t>CUBICACIÓN NO.3 REHABILITACIÓN Y EXTENSIÓN DE REDES</t>
  </si>
  <si>
    <t>B1500000443</t>
  </si>
  <si>
    <t>ADQUISICIÓN DE BOMBA SUMERGIBLE</t>
  </si>
  <si>
    <t>B1500000441</t>
  </si>
  <si>
    <t>ADQUISICIÓN DE CABLE DE SEGURIDAD</t>
  </si>
  <si>
    <t>SERVICIOS EMP CANAAN</t>
  </si>
  <si>
    <t>ADQUISICIÓN DE GASOIL PREMIUM PARA USO EN PLANTA DE OFICINA DE EMIDOM</t>
  </si>
  <si>
    <t>SERVICIOS MÚLTIPLE LIGE</t>
  </si>
  <si>
    <t>E450000000128</t>
  </si>
  <si>
    <t>SERVICIO DE ALQUILER DE BAÑOS PORTÁTILES 01-2026</t>
  </si>
  <si>
    <t>SOLACO SRL</t>
  </si>
  <si>
    <t>SOLUHD, SRL</t>
  </si>
  <si>
    <t>SWITCH MEDIA TECHNOLOGY</t>
  </si>
  <si>
    <t>E450000000691</t>
  </si>
  <si>
    <t>SERVICIOS DE COLOCACIÓN DE MEDIOS</t>
  </si>
  <si>
    <t>VARA SRL</t>
  </si>
  <si>
    <t>B1500000305</t>
  </si>
  <si>
    <t>ADQUISICIÓN DE TARJETAS DE ACCESO</t>
  </si>
  <si>
    <t>Al 30 DE ABRIL DEL 2026</t>
  </si>
  <si>
    <t>CORPORACIÓN ESTATAL DE RADIO Y TELEVISIÓN</t>
  </si>
  <si>
    <t>B1500010233</t>
  </si>
  <si>
    <t>SERVICIO DE PUBLICIDAD</t>
  </si>
  <si>
    <t>B1500005542</t>
  </si>
  <si>
    <t>E450000007805</t>
  </si>
  <si>
    <t>SERVICIO DE SEGURO ABRIL 2026</t>
  </si>
  <si>
    <t>E450000005682</t>
  </si>
  <si>
    <t>SEGURO NACIONAL DE SALUD</t>
  </si>
  <si>
    <t>SERVICIO DE SEGURO DE PERSONAS ABRIL 2026</t>
  </si>
  <si>
    <t>E450000011712</t>
  </si>
  <si>
    <t>F&amp;B ADVERTISING AND PRODUCTIONS, SRL.</t>
  </si>
  <si>
    <t>SERVICIO DE  CREACIÓN DE MATERIALES AUTOVISUALES</t>
  </si>
  <si>
    <t>B1500000165</t>
  </si>
  <si>
    <t>SUMINISTROS GUIPAK SRL</t>
  </si>
  <si>
    <t>E450000000052</t>
  </si>
  <si>
    <t>ADQUISICIÓN DE MATERIALES DE LIMPIEZAS MEM</t>
  </si>
  <si>
    <t>E450000007806</t>
  </si>
  <si>
    <t>E450000003232</t>
  </si>
  <si>
    <t>PAULINO PEREYRA DEVELOPMENT, SRL</t>
  </si>
  <si>
    <t>CONTRATACIÓN DE SERVICIO DE MANTENIMIENTO PARA EQUIPOS FOTOGRÁFICOS</t>
  </si>
  <si>
    <t>B1500000220</t>
  </si>
  <si>
    <t>EDESUR DOMINICANA S A</t>
  </si>
  <si>
    <t>SERVICIOS DE ENERGÍA ELÉCTRICA</t>
  </si>
  <si>
    <t>E450000105274</t>
  </si>
  <si>
    <t>E450000105275</t>
  </si>
  <si>
    <t>E450000105276</t>
  </si>
  <si>
    <t>E450000105277</t>
  </si>
  <si>
    <t>E450000105278</t>
  </si>
  <si>
    <t>E450000105279</t>
  </si>
  <si>
    <t>E450000105280</t>
  </si>
  <si>
    <t>E450000105281</t>
  </si>
  <si>
    <t>E450000105282</t>
  </si>
  <si>
    <t>IMPORTADORA PMB SRL</t>
  </si>
  <si>
    <t>B1500000516</t>
  </si>
  <si>
    <t>ADQUISICIÓN DE OFICINA PARA EL MEM</t>
  </si>
  <si>
    <t>CORPORACIÓN DEL ACUEDUCTO Y ALCANTARILLADO DE SANTO DOMINGO</t>
  </si>
  <si>
    <t>E450000027366</t>
  </si>
  <si>
    <t>E450000027367</t>
  </si>
  <si>
    <t>E450000027407</t>
  </si>
  <si>
    <t>E450000027432</t>
  </si>
  <si>
    <t>E450000027573</t>
  </si>
  <si>
    <t>E450000028314</t>
  </si>
  <si>
    <t>E450000028315</t>
  </si>
  <si>
    <t>E450000028360</t>
  </si>
  <si>
    <t>SERVICIO DE AGUA POTABLE, ABRIL  2026.</t>
  </si>
  <si>
    <t>B1500010347</t>
  </si>
  <si>
    <t>E450000002441</t>
  </si>
  <si>
    <t>E450000002354</t>
  </si>
  <si>
    <t>WINDTELECOM S A</t>
  </si>
  <si>
    <t>SERVICIO DE INTERNET Y COMUNICACIÓN MARZO 2026</t>
  </si>
  <si>
    <t>E450000005842</t>
  </si>
  <si>
    <t>ALTICE DOMINICANA, S.A.</t>
  </si>
  <si>
    <t>E450000023680</t>
  </si>
  <si>
    <t>SERVICIO DE INTERNET MARZO 2026</t>
  </si>
  <si>
    <t>E450000107155</t>
  </si>
  <si>
    <t>E450000107308</t>
  </si>
  <si>
    <t>E450000107309</t>
  </si>
  <si>
    <t>E450000107434</t>
  </si>
  <si>
    <t>E450000107774</t>
  </si>
  <si>
    <t>E450000107842</t>
  </si>
  <si>
    <t>LINAMED SRL</t>
  </si>
  <si>
    <t>B1500000379</t>
  </si>
  <si>
    <t>LIGA DE LA FARANDULA, INC</t>
  </si>
  <si>
    <t>ALQUILER DE SOLAR PARA SER USADO COMO PARQUEO DE LOS VEHÍCULOS DE LOS EMPLEADOS DEL MEM</t>
  </si>
  <si>
    <t>E450000001084</t>
  </si>
  <si>
    <t>B1500001068</t>
  </si>
  <si>
    <t>B1500001069</t>
  </si>
  <si>
    <t>B1500001070</t>
  </si>
  <si>
    <t>E450000005381</t>
  </si>
  <si>
    <t>SERVICIO CAPACITACIÓN.</t>
  </si>
  <si>
    <t>E45000001965</t>
  </si>
  <si>
    <t>PAGADO</t>
  </si>
  <si>
    <t>ADQUISICIÓN  ESCOBILLAS PARA INODOROS</t>
  </si>
  <si>
    <t>ADQUISICIÓN CUBETAS PLÁSTICAS DE 3 GL</t>
  </si>
  <si>
    <t>ADQUISICIÓN FOLDERS, MINI LLAVEROS, PEGAMENTO</t>
  </si>
  <si>
    <t>ADQUISICIÓN TAPE DE VINYL</t>
  </si>
  <si>
    <t>CUBICACIÓN NO.2 REHABILITACIÓN DE REDES</t>
  </si>
  <si>
    <t>MONTO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</si>
</sst>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1"/>
      <color indexed="8"/>
      <name val="Arial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b/>
      <sz val="11"/>
      <color theme="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>
      <alignment vertical="top"/>
    </xf>
    <xf numFmtId="14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4"/>
    </xf>
    <xf numFmtId="43" fontId="2" fillId="0" borderId="0" xfId="1" applyFont="1" applyAlignment="1">
      <alignment horizontal="center" vertical="top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top"/>
    </xf>
    <xf numFmtId="14" fontId="7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43" fontId="1" fillId="0" borderId="1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</xdr:colOff>
      <xdr:row>0</xdr:row>
      <xdr:rowOff>7620</xdr:rowOff>
    </xdr:from>
    <xdr:to>
      <xdr:col>1</xdr:col>
      <xdr:colOff>898487</xdr:colOff>
      <xdr:row>6</xdr:row>
      <xdr:rowOff>114300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" y="7620"/>
          <a:ext cx="1761452" cy="1183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K182"/>
  <sheetViews>
    <sheetView showGridLines="0" tabSelected="1" showOutlineSymbols="0" zoomScale="80" zoomScaleNormal="80" workbookViewId="0">
      <pane ySplit="8" topLeftCell="A9" activePane="bottomLeft" state="frozen"/>
      <selection pane="bottomLeft" activeCell="H13" sqref="H13"/>
    </sheetView>
  </sheetViews>
  <sheetFormatPr baseColWidth="10" defaultColWidth="6.88671875" defaultRowHeight="13.2" x14ac:dyDescent="0.25"/>
  <cols>
    <col min="1" max="1" width="16.33203125" style="20" customWidth="1"/>
    <col min="2" max="2" width="43" customWidth="1"/>
    <col min="3" max="3" width="15.6640625" style="6" bestFit="1" customWidth="1"/>
    <col min="4" max="4" width="47" style="3" customWidth="1"/>
    <col min="5" max="5" width="16.77734375" style="18" bestFit="1" customWidth="1"/>
    <col min="6" max="6" width="14.21875" style="20" customWidth="1"/>
    <col min="7" max="7" width="16.109375" style="15" bestFit="1" customWidth="1"/>
    <col min="8" max="8" width="14.77734375" style="6" bestFit="1" customWidth="1"/>
    <col min="9" max="9" width="13.33203125" customWidth="1"/>
    <col min="10" max="10" width="16.88671875" customWidth="1"/>
    <col min="11" max="11" width="7.44140625" customWidth="1"/>
    <col min="252" max="252" width="16.33203125" customWidth="1"/>
    <col min="253" max="253" width="43" customWidth="1"/>
    <col min="254" max="254" width="17.21875" customWidth="1"/>
    <col min="255" max="255" width="47" customWidth="1"/>
    <col min="256" max="256" width="20.21875" customWidth="1"/>
    <col min="257" max="257" width="14.21875" customWidth="1"/>
    <col min="258" max="258" width="19.88671875" customWidth="1"/>
    <col min="259" max="259" width="17.88671875" bestFit="1" customWidth="1"/>
    <col min="260" max="260" width="15.33203125" customWidth="1"/>
    <col min="261" max="261" width="16.88671875" customWidth="1"/>
    <col min="508" max="508" width="16.33203125" customWidth="1"/>
    <col min="509" max="509" width="43" customWidth="1"/>
    <col min="510" max="510" width="17.21875" customWidth="1"/>
    <col min="511" max="511" width="47" customWidth="1"/>
    <col min="512" max="512" width="20.21875" customWidth="1"/>
    <col min="513" max="513" width="14.21875" customWidth="1"/>
    <col min="514" max="514" width="19.88671875" customWidth="1"/>
    <col min="515" max="515" width="17.88671875" bestFit="1" customWidth="1"/>
    <col min="516" max="516" width="15.33203125" customWidth="1"/>
    <col min="517" max="517" width="16.88671875" customWidth="1"/>
    <col min="764" max="764" width="16.33203125" customWidth="1"/>
    <col min="765" max="765" width="43" customWidth="1"/>
    <col min="766" max="766" width="17.21875" customWidth="1"/>
    <col min="767" max="767" width="47" customWidth="1"/>
    <col min="768" max="768" width="20.21875" customWidth="1"/>
    <col min="769" max="769" width="14.21875" customWidth="1"/>
    <col min="770" max="770" width="19.88671875" customWidth="1"/>
    <col min="771" max="771" width="17.88671875" bestFit="1" customWidth="1"/>
    <col min="772" max="772" width="15.33203125" customWidth="1"/>
    <col min="773" max="773" width="16.88671875" customWidth="1"/>
    <col min="1020" max="1020" width="16.33203125" customWidth="1"/>
    <col min="1021" max="1021" width="43" customWidth="1"/>
    <col min="1022" max="1022" width="17.21875" customWidth="1"/>
    <col min="1023" max="1023" width="47" customWidth="1"/>
    <col min="1024" max="1024" width="20.21875" customWidth="1"/>
    <col min="1025" max="1025" width="14.21875" customWidth="1"/>
    <col min="1026" max="1026" width="19.88671875" customWidth="1"/>
    <col min="1027" max="1027" width="17.88671875" bestFit="1" customWidth="1"/>
    <col min="1028" max="1028" width="15.33203125" customWidth="1"/>
    <col min="1029" max="1029" width="16.88671875" customWidth="1"/>
    <col min="1276" max="1276" width="16.33203125" customWidth="1"/>
    <col min="1277" max="1277" width="43" customWidth="1"/>
    <col min="1278" max="1278" width="17.21875" customWidth="1"/>
    <col min="1279" max="1279" width="47" customWidth="1"/>
    <col min="1280" max="1280" width="20.21875" customWidth="1"/>
    <col min="1281" max="1281" width="14.21875" customWidth="1"/>
    <col min="1282" max="1282" width="19.88671875" customWidth="1"/>
    <col min="1283" max="1283" width="17.88671875" bestFit="1" customWidth="1"/>
    <col min="1284" max="1284" width="15.33203125" customWidth="1"/>
    <col min="1285" max="1285" width="16.88671875" customWidth="1"/>
    <col min="1532" max="1532" width="16.33203125" customWidth="1"/>
    <col min="1533" max="1533" width="43" customWidth="1"/>
    <col min="1534" max="1534" width="17.21875" customWidth="1"/>
    <col min="1535" max="1535" width="47" customWidth="1"/>
    <col min="1536" max="1536" width="20.21875" customWidth="1"/>
    <col min="1537" max="1537" width="14.21875" customWidth="1"/>
    <col min="1538" max="1538" width="19.88671875" customWidth="1"/>
    <col min="1539" max="1539" width="17.88671875" bestFit="1" customWidth="1"/>
    <col min="1540" max="1540" width="15.33203125" customWidth="1"/>
    <col min="1541" max="1541" width="16.88671875" customWidth="1"/>
    <col min="1788" max="1788" width="16.33203125" customWidth="1"/>
    <col min="1789" max="1789" width="43" customWidth="1"/>
    <col min="1790" max="1790" width="17.21875" customWidth="1"/>
    <col min="1791" max="1791" width="47" customWidth="1"/>
    <col min="1792" max="1792" width="20.21875" customWidth="1"/>
    <col min="1793" max="1793" width="14.21875" customWidth="1"/>
    <col min="1794" max="1794" width="19.88671875" customWidth="1"/>
    <col min="1795" max="1795" width="17.88671875" bestFit="1" customWidth="1"/>
    <col min="1796" max="1796" width="15.33203125" customWidth="1"/>
    <col min="1797" max="1797" width="16.88671875" customWidth="1"/>
    <col min="2044" max="2044" width="16.33203125" customWidth="1"/>
    <col min="2045" max="2045" width="43" customWidth="1"/>
    <col min="2046" max="2046" width="17.21875" customWidth="1"/>
    <col min="2047" max="2047" width="47" customWidth="1"/>
    <col min="2048" max="2048" width="20.21875" customWidth="1"/>
    <col min="2049" max="2049" width="14.21875" customWidth="1"/>
    <col min="2050" max="2050" width="19.88671875" customWidth="1"/>
    <col min="2051" max="2051" width="17.88671875" bestFit="1" customWidth="1"/>
    <col min="2052" max="2052" width="15.33203125" customWidth="1"/>
    <col min="2053" max="2053" width="16.88671875" customWidth="1"/>
    <col min="2300" max="2300" width="16.33203125" customWidth="1"/>
    <col min="2301" max="2301" width="43" customWidth="1"/>
    <col min="2302" max="2302" width="17.21875" customWidth="1"/>
    <col min="2303" max="2303" width="47" customWidth="1"/>
    <col min="2304" max="2304" width="20.21875" customWidth="1"/>
    <col min="2305" max="2305" width="14.21875" customWidth="1"/>
    <col min="2306" max="2306" width="19.88671875" customWidth="1"/>
    <col min="2307" max="2307" width="17.88671875" bestFit="1" customWidth="1"/>
    <col min="2308" max="2308" width="15.33203125" customWidth="1"/>
    <col min="2309" max="2309" width="16.88671875" customWidth="1"/>
    <col min="2556" max="2556" width="16.33203125" customWidth="1"/>
    <col min="2557" max="2557" width="43" customWidth="1"/>
    <col min="2558" max="2558" width="17.21875" customWidth="1"/>
    <col min="2559" max="2559" width="47" customWidth="1"/>
    <col min="2560" max="2560" width="20.21875" customWidth="1"/>
    <col min="2561" max="2561" width="14.21875" customWidth="1"/>
    <col min="2562" max="2562" width="19.88671875" customWidth="1"/>
    <col min="2563" max="2563" width="17.88671875" bestFit="1" customWidth="1"/>
    <col min="2564" max="2564" width="15.33203125" customWidth="1"/>
    <col min="2565" max="2565" width="16.88671875" customWidth="1"/>
    <col min="2812" max="2812" width="16.33203125" customWidth="1"/>
    <col min="2813" max="2813" width="43" customWidth="1"/>
    <col min="2814" max="2814" width="17.21875" customWidth="1"/>
    <col min="2815" max="2815" width="47" customWidth="1"/>
    <col min="2816" max="2816" width="20.21875" customWidth="1"/>
    <col min="2817" max="2817" width="14.21875" customWidth="1"/>
    <col min="2818" max="2818" width="19.88671875" customWidth="1"/>
    <col min="2819" max="2819" width="17.88671875" bestFit="1" customWidth="1"/>
    <col min="2820" max="2820" width="15.33203125" customWidth="1"/>
    <col min="2821" max="2821" width="16.88671875" customWidth="1"/>
    <col min="3068" max="3068" width="16.33203125" customWidth="1"/>
    <col min="3069" max="3069" width="43" customWidth="1"/>
    <col min="3070" max="3070" width="17.21875" customWidth="1"/>
    <col min="3071" max="3071" width="47" customWidth="1"/>
    <col min="3072" max="3072" width="20.21875" customWidth="1"/>
    <col min="3073" max="3073" width="14.21875" customWidth="1"/>
    <col min="3074" max="3074" width="19.88671875" customWidth="1"/>
    <col min="3075" max="3075" width="17.88671875" bestFit="1" customWidth="1"/>
    <col min="3076" max="3076" width="15.33203125" customWidth="1"/>
    <col min="3077" max="3077" width="16.88671875" customWidth="1"/>
    <col min="3324" max="3324" width="16.33203125" customWidth="1"/>
    <col min="3325" max="3325" width="43" customWidth="1"/>
    <col min="3326" max="3326" width="17.21875" customWidth="1"/>
    <col min="3327" max="3327" width="47" customWidth="1"/>
    <col min="3328" max="3328" width="20.21875" customWidth="1"/>
    <col min="3329" max="3329" width="14.21875" customWidth="1"/>
    <col min="3330" max="3330" width="19.88671875" customWidth="1"/>
    <col min="3331" max="3331" width="17.88671875" bestFit="1" customWidth="1"/>
    <col min="3332" max="3332" width="15.33203125" customWidth="1"/>
    <col min="3333" max="3333" width="16.88671875" customWidth="1"/>
    <col min="3580" max="3580" width="16.33203125" customWidth="1"/>
    <col min="3581" max="3581" width="43" customWidth="1"/>
    <col min="3582" max="3582" width="17.21875" customWidth="1"/>
    <col min="3583" max="3583" width="47" customWidth="1"/>
    <col min="3584" max="3584" width="20.21875" customWidth="1"/>
    <col min="3585" max="3585" width="14.21875" customWidth="1"/>
    <col min="3586" max="3586" width="19.88671875" customWidth="1"/>
    <col min="3587" max="3587" width="17.88671875" bestFit="1" customWidth="1"/>
    <col min="3588" max="3588" width="15.33203125" customWidth="1"/>
    <col min="3589" max="3589" width="16.88671875" customWidth="1"/>
    <col min="3836" max="3836" width="16.33203125" customWidth="1"/>
    <col min="3837" max="3837" width="43" customWidth="1"/>
    <col min="3838" max="3838" width="17.21875" customWidth="1"/>
    <col min="3839" max="3839" width="47" customWidth="1"/>
    <col min="3840" max="3840" width="20.21875" customWidth="1"/>
    <col min="3841" max="3841" width="14.21875" customWidth="1"/>
    <col min="3842" max="3842" width="19.88671875" customWidth="1"/>
    <col min="3843" max="3843" width="17.88671875" bestFit="1" customWidth="1"/>
    <col min="3844" max="3844" width="15.33203125" customWidth="1"/>
    <col min="3845" max="3845" width="16.88671875" customWidth="1"/>
    <col min="4092" max="4092" width="16.33203125" customWidth="1"/>
    <col min="4093" max="4093" width="43" customWidth="1"/>
    <col min="4094" max="4094" width="17.21875" customWidth="1"/>
    <col min="4095" max="4095" width="47" customWidth="1"/>
    <col min="4096" max="4096" width="20.21875" customWidth="1"/>
    <col min="4097" max="4097" width="14.21875" customWidth="1"/>
    <col min="4098" max="4098" width="19.88671875" customWidth="1"/>
    <col min="4099" max="4099" width="17.88671875" bestFit="1" customWidth="1"/>
    <col min="4100" max="4100" width="15.33203125" customWidth="1"/>
    <col min="4101" max="4101" width="16.88671875" customWidth="1"/>
    <col min="4348" max="4348" width="16.33203125" customWidth="1"/>
    <col min="4349" max="4349" width="43" customWidth="1"/>
    <col min="4350" max="4350" width="17.21875" customWidth="1"/>
    <col min="4351" max="4351" width="47" customWidth="1"/>
    <col min="4352" max="4352" width="20.21875" customWidth="1"/>
    <col min="4353" max="4353" width="14.21875" customWidth="1"/>
    <col min="4354" max="4354" width="19.88671875" customWidth="1"/>
    <col min="4355" max="4355" width="17.88671875" bestFit="1" customWidth="1"/>
    <col min="4356" max="4356" width="15.33203125" customWidth="1"/>
    <col min="4357" max="4357" width="16.88671875" customWidth="1"/>
    <col min="4604" max="4604" width="16.33203125" customWidth="1"/>
    <col min="4605" max="4605" width="43" customWidth="1"/>
    <col min="4606" max="4606" width="17.21875" customWidth="1"/>
    <col min="4607" max="4607" width="47" customWidth="1"/>
    <col min="4608" max="4608" width="20.21875" customWidth="1"/>
    <col min="4609" max="4609" width="14.21875" customWidth="1"/>
    <col min="4610" max="4610" width="19.88671875" customWidth="1"/>
    <col min="4611" max="4611" width="17.88671875" bestFit="1" customWidth="1"/>
    <col min="4612" max="4612" width="15.33203125" customWidth="1"/>
    <col min="4613" max="4613" width="16.88671875" customWidth="1"/>
    <col min="4860" max="4860" width="16.33203125" customWidth="1"/>
    <col min="4861" max="4861" width="43" customWidth="1"/>
    <col min="4862" max="4862" width="17.21875" customWidth="1"/>
    <col min="4863" max="4863" width="47" customWidth="1"/>
    <col min="4864" max="4864" width="20.21875" customWidth="1"/>
    <col min="4865" max="4865" width="14.21875" customWidth="1"/>
    <col min="4866" max="4866" width="19.88671875" customWidth="1"/>
    <col min="4867" max="4867" width="17.88671875" bestFit="1" customWidth="1"/>
    <col min="4868" max="4868" width="15.33203125" customWidth="1"/>
    <col min="4869" max="4869" width="16.88671875" customWidth="1"/>
    <col min="5116" max="5116" width="16.33203125" customWidth="1"/>
    <col min="5117" max="5117" width="43" customWidth="1"/>
    <col min="5118" max="5118" width="17.21875" customWidth="1"/>
    <col min="5119" max="5119" width="47" customWidth="1"/>
    <col min="5120" max="5120" width="20.21875" customWidth="1"/>
    <col min="5121" max="5121" width="14.21875" customWidth="1"/>
    <col min="5122" max="5122" width="19.88671875" customWidth="1"/>
    <col min="5123" max="5123" width="17.88671875" bestFit="1" customWidth="1"/>
    <col min="5124" max="5124" width="15.33203125" customWidth="1"/>
    <col min="5125" max="5125" width="16.88671875" customWidth="1"/>
    <col min="5372" max="5372" width="16.33203125" customWidth="1"/>
    <col min="5373" max="5373" width="43" customWidth="1"/>
    <col min="5374" max="5374" width="17.21875" customWidth="1"/>
    <col min="5375" max="5375" width="47" customWidth="1"/>
    <col min="5376" max="5376" width="20.21875" customWidth="1"/>
    <col min="5377" max="5377" width="14.21875" customWidth="1"/>
    <col min="5378" max="5378" width="19.88671875" customWidth="1"/>
    <col min="5379" max="5379" width="17.88671875" bestFit="1" customWidth="1"/>
    <col min="5380" max="5380" width="15.33203125" customWidth="1"/>
    <col min="5381" max="5381" width="16.88671875" customWidth="1"/>
    <col min="5628" max="5628" width="16.33203125" customWidth="1"/>
    <col min="5629" max="5629" width="43" customWidth="1"/>
    <col min="5630" max="5630" width="17.21875" customWidth="1"/>
    <col min="5631" max="5631" width="47" customWidth="1"/>
    <col min="5632" max="5632" width="20.21875" customWidth="1"/>
    <col min="5633" max="5633" width="14.21875" customWidth="1"/>
    <col min="5634" max="5634" width="19.88671875" customWidth="1"/>
    <col min="5635" max="5635" width="17.88671875" bestFit="1" customWidth="1"/>
    <col min="5636" max="5636" width="15.33203125" customWidth="1"/>
    <col min="5637" max="5637" width="16.88671875" customWidth="1"/>
    <col min="5884" max="5884" width="16.33203125" customWidth="1"/>
    <col min="5885" max="5885" width="43" customWidth="1"/>
    <col min="5886" max="5886" width="17.21875" customWidth="1"/>
    <col min="5887" max="5887" width="47" customWidth="1"/>
    <col min="5888" max="5888" width="20.21875" customWidth="1"/>
    <col min="5889" max="5889" width="14.21875" customWidth="1"/>
    <col min="5890" max="5890" width="19.88671875" customWidth="1"/>
    <col min="5891" max="5891" width="17.88671875" bestFit="1" customWidth="1"/>
    <col min="5892" max="5892" width="15.33203125" customWidth="1"/>
    <col min="5893" max="5893" width="16.88671875" customWidth="1"/>
    <col min="6140" max="6140" width="16.33203125" customWidth="1"/>
    <col min="6141" max="6141" width="43" customWidth="1"/>
    <col min="6142" max="6142" width="17.21875" customWidth="1"/>
    <col min="6143" max="6143" width="47" customWidth="1"/>
    <col min="6144" max="6144" width="20.21875" customWidth="1"/>
    <col min="6145" max="6145" width="14.21875" customWidth="1"/>
    <col min="6146" max="6146" width="19.88671875" customWidth="1"/>
    <col min="6147" max="6147" width="17.88671875" bestFit="1" customWidth="1"/>
    <col min="6148" max="6148" width="15.33203125" customWidth="1"/>
    <col min="6149" max="6149" width="16.88671875" customWidth="1"/>
    <col min="6396" max="6396" width="16.33203125" customWidth="1"/>
    <col min="6397" max="6397" width="43" customWidth="1"/>
    <col min="6398" max="6398" width="17.21875" customWidth="1"/>
    <col min="6399" max="6399" width="47" customWidth="1"/>
    <col min="6400" max="6400" width="20.21875" customWidth="1"/>
    <col min="6401" max="6401" width="14.21875" customWidth="1"/>
    <col min="6402" max="6402" width="19.88671875" customWidth="1"/>
    <col min="6403" max="6403" width="17.88671875" bestFit="1" customWidth="1"/>
    <col min="6404" max="6404" width="15.33203125" customWidth="1"/>
    <col min="6405" max="6405" width="16.88671875" customWidth="1"/>
    <col min="6652" max="6652" width="16.33203125" customWidth="1"/>
    <col min="6653" max="6653" width="43" customWidth="1"/>
    <col min="6654" max="6654" width="17.21875" customWidth="1"/>
    <col min="6655" max="6655" width="47" customWidth="1"/>
    <col min="6656" max="6656" width="20.21875" customWidth="1"/>
    <col min="6657" max="6657" width="14.21875" customWidth="1"/>
    <col min="6658" max="6658" width="19.88671875" customWidth="1"/>
    <col min="6659" max="6659" width="17.88671875" bestFit="1" customWidth="1"/>
    <col min="6660" max="6660" width="15.33203125" customWidth="1"/>
    <col min="6661" max="6661" width="16.88671875" customWidth="1"/>
    <col min="6908" max="6908" width="16.33203125" customWidth="1"/>
    <col min="6909" max="6909" width="43" customWidth="1"/>
    <col min="6910" max="6910" width="17.21875" customWidth="1"/>
    <col min="6911" max="6911" width="47" customWidth="1"/>
    <col min="6912" max="6912" width="20.21875" customWidth="1"/>
    <col min="6913" max="6913" width="14.21875" customWidth="1"/>
    <col min="6914" max="6914" width="19.88671875" customWidth="1"/>
    <col min="6915" max="6915" width="17.88671875" bestFit="1" customWidth="1"/>
    <col min="6916" max="6916" width="15.33203125" customWidth="1"/>
    <col min="6917" max="6917" width="16.88671875" customWidth="1"/>
    <col min="7164" max="7164" width="16.33203125" customWidth="1"/>
    <col min="7165" max="7165" width="43" customWidth="1"/>
    <col min="7166" max="7166" width="17.21875" customWidth="1"/>
    <col min="7167" max="7167" width="47" customWidth="1"/>
    <col min="7168" max="7168" width="20.21875" customWidth="1"/>
    <col min="7169" max="7169" width="14.21875" customWidth="1"/>
    <col min="7170" max="7170" width="19.88671875" customWidth="1"/>
    <col min="7171" max="7171" width="17.88671875" bestFit="1" customWidth="1"/>
    <col min="7172" max="7172" width="15.33203125" customWidth="1"/>
    <col min="7173" max="7173" width="16.88671875" customWidth="1"/>
    <col min="7420" max="7420" width="16.33203125" customWidth="1"/>
    <col min="7421" max="7421" width="43" customWidth="1"/>
    <col min="7422" max="7422" width="17.21875" customWidth="1"/>
    <col min="7423" max="7423" width="47" customWidth="1"/>
    <col min="7424" max="7424" width="20.21875" customWidth="1"/>
    <col min="7425" max="7425" width="14.21875" customWidth="1"/>
    <col min="7426" max="7426" width="19.88671875" customWidth="1"/>
    <col min="7427" max="7427" width="17.88671875" bestFit="1" customWidth="1"/>
    <col min="7428" max="7428" width="15.33203125" customWidth="1"/>
    <col min="7429" max="7429" width="16.88671875" customWidth="1"/>
    <col min="7676" max="7676" width="16.33203125" customWidth="1"/>
    <col min="7677" max="7677" width="43" customWidth="1"/>
    <col min="7678" max="7678" width="17.21875" customWidth="1"/>
    <col min="7679" max="7679" width="47" customWidth="1"/>
    <col min="7680" max="7680" width="20.21875" customWidth="1"/>
    <col min="7681" max="7681" width="14.21875" customWidth="1"/>
    <col min="7682" max="7682" width="19.88671875" customWidth="1"/>
    <col min="7683" max="7683" width="17.88671875" bestFit="1" customWidth="1"/>
    <col min="7684" max="7684" width="15.33203125" customWidth="1"/>
    <col min="7685" max="7685" width="16.88671875" customWidth="1"/>
    <col min="7932" max="7932" width="16.33203125" customWidth="1"/>
    <col min="7933" max="7933" width="43" customWidth="1"/>
    <col min="7934" max="7934" width="17.21875" customWidth="1"/>
    <col min="7935" max="7935" width="47" customWidth="1"/>
    <col min="7936" max="7936" width="20.21875" customWidth="1"/>
    <col min="7937" max="7937" width="14.21875" customWidth="1"/>
    <col min="7938" max="7938" width="19.88671875" customWidth="1"/>
    <col min="7939" max="7939" width="17.88671875" bestFit="1" customWidth="1"/>
    <col min="7940" max="7940" width="15.33203125" customWidth="1"/>
    <col min="7941" max="7941" width="16.88671875" customWidth="1"/>
    <col min="8188" max="8188" width="16.33203125" customWidth="1"/>
    <col min="8189" max="8189" width="43" customWidth="1"/>
    <col min="8190" max="8190" width="17.21875" customWidth="1"/>
    <col min="8191" max="8191" width="47" customWidth="1"/>
    <col min="8192" max="8192" width="20.21875" customWidth="1"/>
    <col min="8193" max="8193" width="14.21875" customWidth="1"/>
    <col min="8194" max="8194" width="19.88671875" customWidth="1"/>
    <col min="8195" max="8195" width="17.88671875" bestFit="1" customWidth="1"/>
    <col min="8196" max="8196" width="15.33203125" customWidth="1"/>
    <col min="8197" max="8197" width="16.88671875" customWidth="1"/>
    <col min="8444" max="8444" width="16.33203125" customWidth="1"/>
    <col min="8445" max="8445" width="43" customWidth="1"/>
    <col min="8446" max="8446" width="17.21875" customWidth="1"/>
    <col min="8447" max="8447" width="47" customWidth="1"/>
    <col min="8448" max="8448" width="20.21875" customWidth="1"/>
    <col min="8449" max="8449" width="14.21875" customWidth="1"/>
    <col min="8450" max="8450" width="19.88671875" customWidth="1"/>
    <col min="8451" max="8451" width="17.88671875" bestFit="1" customWidth="1"/>
    <col min="8452" max="8452" width="15.33203125" customWidth="1"/>
    <col min="8453" max="8453" width="16.88671875" customWidth="1"/>
    <col min="8700" max="8700" width="16.33203125" customWidth="1"/>
    <col min="8701" max="8701" width="43" customWidth="1"/>
    <col min="8702" max="8702" width="17.21875" customWidth="1"/>
    <col min="8703" max="8703" width="47" customWidth="1"/>
    <col min="8704" max="8704" width="20.21875" customWidth="1"/>
    <col min="8705" max="8705" width="14.21875" customWidth="1"/>
    <col min="8706" max="8706" width="19.88671875" customWidth="1"/>
    <col min="8707" max="8707" width="17.88671875" bestFit="1" customWidth="1"/>
    <col min="8708" max="8708" width="15.33203125" customWidth="1"/>
    <col min="8709" max="8709" width="16.88671875" customWidth="1"/>
    <col min="8956" max="8956" width="16.33203125" customWidth="1"/>
    <col min="8957" max="8957" width="43" customWidth="1"/>
    <col min="8958" max="8958" width="17.21875" customWidth="1"/>
    <col min="8959" max="8959" width="47" customWidth="1"/>
    <col min="8960" max="8960" width="20.21875" customWidth="1"/>
    <col min="8961" max="8961" width="14.21875" customWidth="1"/>
    <col min="8962" max="8962" width="19.88671875" customWidth="1"/>
    <col min="8963" max="8963" width="17.88671875" bestFit="1" customWidth="1"/>
    <col min="8964" max="8964" width="15.33203125" customWidth="1"/>
    <col min="8965" max="8965" width="16.88671875" customWidth="1"/>
    <col min="9212" max="9212" width="16.33203125" customWidth="1"/>
    <col min="9213" max="9213" width="43" customWidth="1"/>
    <col min="9214" max="9214" width="17.21875" customWidth="1"/>
    <col min="9215" max="9215" width="47" customWidth="1"/>
    <col min="9216" max="9216" width="20.21875" customWidth="1"/>
    <col min="9217" max="9217" width="14.21875" customWidth="1"/>
    <col min="9218" max="9218" width="19.88671875" customWidth="1"/>
    <col min="9219" max="9219" width="17.88671875" bestFit="1" customWidth="1"/>
    <col min="9220" max="9220" width="15.33203125" customWidth="1"/>
    <col min="9221" max="9221" width="16.88671875" customWidth="1"/>
    <col min="9468" max="9468" width="16.33203125" customWidth="1"/>
    <col min="9469" max="9469" width="43" customWidth="1"/>
    <col min="9470" max="9470" width="17.21875" customWidth="1"/>
    <col min="9471" max="9471" width="47" customWidth="1"/>
    <col min="9472" max="9472" width="20.21875" customWidth="1"/>
    <col min="9473" max="9473" width="14.21875" customWidth="1"/>
    <col min="9474" max="9474" width="19.88671875" customWidth="1"/>
    <col min="9475" max="9475" width="17.88671875" bestFit="1" customWidth="1"/>
    <col min="9476" max="9476" width="15.33203125" customWidth="1"/>
    <col min="9477" max="9477" width="16.88671875" customWidth="1"/>
    <col min="9724" max="9724" width="16.33203125" customWidth="1"/>
    <col min="9725" max="9725" width="43" customWidth="1"/>
    <col min="9726" max="9726" width="17.21875" customWidth="1"/>
    <col min="9727" max="9727" width="47" customWidth="1"/>
    <col min="9728" max="9728" width="20.21875" customWidth="1"/>
    <col min="9729" max="9729" width="14.21875" customWidth="1"/>
    <col min="9730" max="9730" width="19.88671875" customWidth="1"/>
    <col min="9731" max="9731" width="17.88671875" bestFit="1" customWidth="1"/>
    <col min="9732" max="9732" width="15.33203125" customWidth="1"/>
    <col min="9733" max="9733" width="16.88671875" customWidth="1"/>
    <col min="9980" max="9980" width="16.33203125" customWidth="1"/>
    <col min="9981" max="9981" width="43" customWidth="1"/>
    <col min="9982" max="9982" width="17.21875" customWidth="1"/>
    <col min="9983" max="9983" width="47" customWidth="1"/>
    <col min="9984" max="9984" width="20.21875" customWidth="1"/>
    <col min="9985" max="9985" width="14.21875" customWidth="1"/>
    <col min="9986" max="9986" width="19.88671875" customWidth="1"/>
    <col min="9987" max="9987" width="17.88671875" bestFit="1" customWidth="1"/>
    <col min="9988" max="9988" width="15.33203125" customWidth="1"/>
    <col min="9989" max="9989" width="16.88671875" customWidth="1"/>
    <col min="10236" max="10236" width="16.33203125" customWidth="1"/>
    <col min="10237" max="10237" width="43" customWidth="1"/>
    <col min="10238" max="10238" width="17.21875" customWidth="1"/>
    <col min="10239" max="10239" width="47" customWidth="1"/>
    <col min="10240" max="10240" width="20.21875" customWidth="1"/>
    <col min="10241" max="10241" width="14.21875" customWidth="1"/>
    <col min="10242" max="10242" width="19.88671875" customWidth="1"/>
    <col min="10243" max="10243" width="17.88671875" bestFit="1" customWidth="1"/>
    <col min="10244" max="10244" width="15.33203125" customWidth="1"/>
    <col min="10245" max="10245" width="16.88671875" customWidth="1"/>
    <col min="10492" max="10492" width="16.33203125" customWidth="1"/>
    <col min="10493" max="10493" width="43" customWidth="1"/>
    <col min="10494" max="10494" width="17.21875" customWidth="1"/>
    <col min="10495" max="10495" width="47" customWidth="1"/>
    <col min="10496" max="10496" width="20.21875" customWidth="1"/>
    <col min="10497" max="10497" width="14.21875" customWidth="1"/>
    <col min="10498" max="10498" width="19.88671875" customWidth="1"/>
    <col min="10499" max="10499" width="17.88671875" bestFit="1" customWidth="1"/>
    <col min="10500" max="10500" width="15.33203125" customWidth="1"/>
    <col min="10501" max="10501" width="16.88671875" customWidth="1"/>
    <col min="10748" max="10748" width="16.33203125" customWidth="1"/>
    <col min="10749" max="10749" width="43" customWidth="1"/>
    <col min="10750" max="10750" width="17.21875" customWidth="1"/>
    <col min="10751" max="10751" width="47" customWidth="1"/>
    <col min="10752" max="10752" width="20.21875" customWidth="1"/>
    <col min="10753" max="10753" width="14.21875" customWidth="1"/>
    <col min="10754" max="10754" width="19.88671875" customWidth="1"/>
    <col min="10755" max="10755" width="17.88671875" bestFit="1" customWidth="1"/>
    <col min="10756" max="10756" width="15.33203125" customWidth="1"/>
    <col min="10757" max="10757" width="16.88671875" customWidth="1"/>
    <col min="11004" max="11004" width="16.33203125" customWidth="1"/>
    <col min="11005" max="11005" width="43" customWidth="1"/>
    <col min="11006" max="11006" width="17.21875" customWidth="1"/>
    <col min="11007" max="11007" width="47" customWidth="1"/>
    <col min="11008" max="11008" width="20.21875" customWidth="1"/>
    <col min="11009" max="11009" width="14.21875" customWidth="1"/>
    <col min="11010" max="11010" width="19.88671875" customWidth="1"/>
    <col min="11011" max="11011" width="17.88671875" bestFit="1" customWidth="1"/>
    <col min="11012" max="11012" width="15.33203125" customWidth="1"/>
    <col min="11013" max="11013" width="16.88671875" customWidth="1"/>
    <col min="11260" max="11260" width="16.33203125" customWidth="1"/>
    <col min="11261" max="11261" width="43" customWidth="1"/>
    <col min="11262" max="11262" width="17.21875" customWidth="1"/>
    <col min="11263" max="11263" width="47" customWidth="1"/>
    <col min="11264" max="11264" width="20.21875" customWidth="1"/>
    <col min="11265" max="11265" width="14.21875" customWidth="1"/>
    <col min="11266" max="11266" width="19.88671875" customWidth="1"/>
    <col min="11267" max="11267" width="17.88671875" bestFit="1" customWidth="1"/>
    <col min="11268" max="11268" width="15.33203125" customWidth="1"/>
    <col min="11269" max="11269" width="16.88671875" customWidth="1"/>
    <col min="11516" max="11516" width="16.33203125" customWidth="1"/>
    <col min="11517" max="11517" width="43" customWidth="1"/>
    <col min="11518" max="11518" width="17.21875" customWidth="1"/>
    <col min="11519" max="11519" width="47" customWidth="1"/>
    <col min="11520" max="11520" width="20.21875" customWidth="1"/>
    <col min="11521" max="11521" width="14.21875" customWidth="1"/>
    <col min="11522" max="11522" width="19.88671875" customWidth="1"/>
    <col min="11523" max="11523" width="17.88671875" bestFit="1" customWidth="1"/>
    <col min="11524" max="11524" width="15.33203125" customWidth="1"/>
    <col min="11525" max="11525" width="16.88671875" customWidth="1"/>
    <col min="11772" max="11772" width="16.33203125" customWidth="1"/>
    <col min="11773" max="11773" width="43" customWidth="1"/>
    <col min="11774" max="11774" width="17.21875" customWidth="1"/>
    <col min="11775" max="11775" width="47" customWidth="1"/>
    <col min="11776" max="11776" width="20.21875" customWidth="1"/>
    <col min="11777" max="11777" width="14.21875" customWidth="1"/>
    <col min="11778" max="11778" width="19.88671875" customWidth="1"/>
    <col min="11779" max="11779" width="17.88671875" bestFit="1" customWidth="1"/>
    <col min="11780" max="11780" width="15.33203125" customWidth="1"/>
    <col min="11781" max="11781" width="16.88671875" customWidth="1"/>
    <col min="12028" max="12028" width="16.33203125" customWidth="1"/>
    <col min="12029" max="12029" width="43" customWidth="1"/>
    <col min="12030" max="12030" width="17.21875" customWidth="1"/>
    <col min="12031" max="12031" width="47" customWidth="1"/>
    <col min="12032" max="12032" width="20.21875" customWidth="1"/>
    <col min="12033" max="12033" width="14.21875" customWidth="1"/>
    <col min="12034" max="12034" width="19.88671875" customWidth="1"/>
    <col min="12035" max="12035" width="17.88671875" bestFit="1" customWidth="1"/>
    <col min="12036" max="12036" width="15.33203125" customWidth="1"/>
    <col min="12037" max="12037" width="16.88671875" customWidth="1"/>
    <col min="12284" max="12284" width="16.33203125" customWidth="1"/>
    <col min="12285" max="12285" width="43" customWidth="1"/>
    <col min="12286" max="12286" width="17.21875" customWidth="1"/>
    <col min="12287" max="12287" width="47" customWidth="1"/>
    <col min="12288" max="12288" width="20.21875" customWidth="1"/>
    <col min="12289" max="12289" width="14.21875" customWidth="1"/>
    <col min="12290" max="12290" width="19.88671875" customWidth="1"/>
    <col min="12291" max="12291" width="17.88671875" bestFit="1" customWidth="1"/>
    <col min="12292" max="12292" width="15.33203125" customWidth="1"/>
    <col min="12293" max="12293" width="16.88671875" customWidth="1"/>
    <col min="12540" max="12540" width="16.33203125" customWidth="1"/>
    <col min="12541" max="12541" width="43" customWidth="1"/>
    <col min="12542" max="12542" width="17.21875" customWidth="1"/>
    <col min="12543" max="12543" width="47" customWidth="1"/>
    <col min="12544" max="12544" width="20.21875" customWidth="1"/>
    <col min="12545" max="12545" width="14.21875" customWidth="1"/>
    <col min="12546" max="12546" width="19.88671875" customWidth="1"/>
    <col min="12547" max="12547" width="17.88671875" bestFit="1" customWidth="1"/>
    <col min="12548" max="12548" width="15.33203125" customWidth="1"/>
    <col min="12549" max="12549" width="16.88671875" customWidth="1"/>
    <col min="12796" max="12796" width="16.33203125" customWidth="1"/>
    <col min="12797" max="12797" width="43" customWidth="1"/>
    <col min="12798" max="12798" width="17.21875" customWidth="1"/>
    <col min="12799" max="12799" width="47" customWidth="1"/>
    <col min="12800" max="12800" width="20.21875" customWidth="1"/>
    <col min="12801" max="12801" width="14.21875" customWidth="1"/>
    <col min="12802" max="12802" width="19.88671875" customWidth="1"/>
    <col min="12803" max="12803" width="17.88671875" bestFit="1" customWidth="1"/>
    <col min="12804" max="12804" width="15.33203125" customWidth="1"/>
    <col min="12805" max="12805" width="16.88671875" customWidth="1"/>
    <col min="13052" max="13052" width="16.33203125" customWidth="1"/>
    <col min="13053" max="13053" width="43" customWidth="1"/>
    <col min="13054" max="13054" width="17.21875" customWidth="1"/>
    <col min="13055" max="13055" width="47" customWidth="1"/>
    <col min="13056" max="13056" width="20.21875" customWidth="1"/>
    <col min="13057" max="13057" width="14.21875" customWidth="1"/>
    <col min="13058" max="13058" width="19.88671875" customWidth="1"/>
    <col min="13059" max="13059" width="17.88671875" bestFit="1" customWidth="1"/>
    <col min="13060" max="13060" width="15.33203125" customWidth="1"/>
    <col min="13061" max="13061" width="16.88671875" customWidth="1"/>
    <col min="13308" max="13308" width="16.33203125" customWidth="1"/>
    <col min="13309" max="13309" width="43" customWidth="1"/>
    <col min="13310" max="13310" width="17.21875" customWidth="1"/>
    <col min="13311" max="13311" width="47" customWidth="1"/>
    <col min="13312" max="13312" width="20.21875" customWidth="1"/>
    <col min="13313" max="13313" width="14.21875" customWidth="1"/>
    <col min="13314" max="13314" width="19.88671875" customWidth="1"/>
    <col min="13315" max="13315" width="17.88671875" bestFit="1" customWidth="1"/>
    <col min="13316" max="13316" width="15.33203125" customWidth="1"/>
    <col min="13317" max="13317" width="16.88671875" customWidth="1"/>
    <col min="13564" max="13564" width="16.33203125" customWidth="1"/>
    <col min="13565" max="13565" width="43" customWidth="1"/>
    <col min="13566" max="13566" width="17.21875" customWidth="1"/>
    <col min="13567" max="13567" width="47" customWidth="1"/>
    <col min="13568" max="13568" width="20.21875" customWidth="1"/>
    <col min="13569" max="13569" width="14.21875" customWidth="1"/>
    <col min="13570" max="13570" width="19.88671875" customWidth="1"/>
    <col min="13571" max="13571" width="17.88671875" bestFit="1" customWidth="1"/>
    <col min="13572" max="13572" width="15.33203125" customWidth="1"/>
    <col min="13573" max="13573" width="16.88671875" customWidth="1"/>
    <col min="13820" max="13820" width="16.33203125" customWidth="1"/>
    <col min="13821" max="13821" width="43" customWidth="1"/>
    <col min="13822" max="13822" width="17.21875" customWidth="1"/>
    <col min="13823" max="13823" width="47" customWidth="1"/>
    <col min="13824" max="13824" width="20.21875" customWidth="1"/>
    <col min="13825" max="13825" width="14.21875" customWidth="1"/>
    <col min="13826" max="13826" width="19.88671875" customWidth="1"/>
    <col min="13827" max="13827" width="17.88671875" bestFit="1" customWidth="1"/>
    <col min="13828" max="13828" width="15.33203125" customWidth="1"/>
    <col min="13829" max="13829" width="16.88671875" customWidth="1"/>
    <col min="14076" max="14076" width="16.33203125" customWidth="1"/>
    <col min="14077" max="14077" width="43" customWidth="1"/>
    <col min="14078" max="14078" width="17.21875" customWidth="1"/>
    <col min="14079" max="14079" width="47" customWidth="1"/>
    <col min="14080" max="14080" width="20.21875" customWidth="1"/>
    <col min="14081" max="14081" width="14.21875" customWidth="1"/>
    <col min="14082" max="14082" width="19.88671875" customWidth="1"/>
    <col min="14083" max="14083" width="17.88671875" bestFit="1" customWidth="1"/>
    <col min="14084" max="14084" width="15.33203125" customWidth="1"/>
    <col min="14085" max="14085" width="16.88671875" customWidth="1"/>
    <col min="14332" max="14332" width="16.33203125" customWidth="1"/>
    <col min="14333" max="14333" width="43" customWidth="1"/>
    <col min="14334" max="14334" width="17.21875" customWidth="1"/>
    <col min="14335" max="14335" width="47" customWidth="1"/>
    <col min="14336" max="14336" width="20.21875" customWidth="1"/>
    <col min="14337" max="14337" width="14.21875" customWidth="1"/>
    <col min="14338" max="14338" width="19.88671875" customWidth="1"/>
    <col min="14339" max="14339" width="17.88671875" bestFit="1" customWidth="1"/>
    <col min="14340" max="14340" width="15.33203125" customWidth="1"/>
    <col min="14341" max="14341" width="16.88671875" customWidth="1"/>
    <col min="14588" max="14588" width="16.33203125" customWidth="1"/>
    <col min="14589" max="14589" width="43" customWidth="1"/>
    <col min="14590" max="14590" width="17.21875" customWidth="1"/>
    <col min="14591" max="14591" width="47" customWidth="1"/>
    <col min="14592" max="14592" width="20.21875" customWidth="1"/>
    <col min="14593" max="14593" width="14.21875" customWidth="1"/>
    <col min="14594" max="14594" width="19.88671875" customWidth="1"/>
    <col min="14595" max="14595" width="17.88671875" bestFit="1" customWidth="1"/>
    <col min="14596" max="14596" width="15.33203125" customWidth="1"/>
    <col min="14597" max="14597" width="16.88671875" customWidth="1"/>
    <col min="14844" max="14844" width="16.33203125" customWidth="1"/>
    <col min="14845" max="14845" width="43" customWidth="1"/>
    <col min="14846" max="14846" width="17.21875" customWidth="1"/>
    <col min="14847" max="14847" width="47" customWidth="1"/>
    <col min="14848" max="14848" width="20.21875" customWidth="1"/>
    <col min="14849" max="14849" width="14.21875" customWidth="1"/>
    <col min="14850" max="14850" width="19.88671875" customWidth="1"/>
    <col min="14851" max="14851" width="17.88671875" bestFit="1" customWidth="1"/>
    <col min="14852" max="14852" width="15.33203125" customWidth="1"/>
    <col min="14853" max="14853" width="16.88671875" customWidth="1"/>
    <col min="15100" max="15100" width="16.33203125" customWidth="1"/>
    <col min="15101" max="15101" width="43" customWidth="1"/>
    <col min="15102" max="15102" width="17.21875" customWidth="1"/>
    <col min="15103" max="15103" width="47" customWidth="1"/>
    <col min="15104" max="15104" width="20.21875" customWidth="1"/>
    <col min="15105" max="15105" width="14.21875" customWidth="1"/>
    <col min="15106" max="15106" width="19.88671875" customWidth="1"/>
    <col min="15107" max="15107" width="17.88671875" bestFit="1" customWidth="1"/>
    <col min="15108" max="15108" width="15.33203125" customWidth="1"/>
    <col min="15109" max="15109" width="16.88671875" customWidth="1"/>
    <col min="15356" max="15356" width="16.33203125" customWidth="1"/>
    <col min="15357" max="15357" width="43" customWidth="1"/>
    <col min="15358" max="15358" width="17.21875" customWidth="1"/>
    <col min="15359" max="15359" width="47" customWidth="1"/>
    <col min="15360" max="15360" width="20.21875" customWidth="1"/>
    <col min="15361" max="15361" width="14.21875" customWidth="1"/>
    <col min="15362" max="15362" width="19.88671875" customWidth="1"/>
    <col min="15363" max="15363" width="17.88671875" bestFit="1" customWidth="1"/>
    <col min="15364" max="15364" width="15.33203125" customWidth="1"/>
    <col min="15365" max="15365" width="16.88671875" customWidth="1"/>
    <col min="15612" max="15612" width="16.33203125" customWidth="1"/>
    <col min="15613" max="15613" width="43" customWidth="1"/>
    <col min="15614" max="15614" width="17.21875" customWidth="1"/>
    <col min="15615" max="15615" width="47" customWidth="1"/>
    <col min="15616" max="15616" width="20.21875" customWidth="1"/>
    <col min="15617" max="15617" width="14.21875" customWidth="1"/>
    <col min="15618" max="15618" width="19.88671875" customWidth="1"/>
    <col min="15619" max="15619" width="17.88671875" bestFit="1" customWidth="1"/>
    <col min="15620" max="15620" width="15.33203125" customWidth="1"/>
    <col min="15621" max="15621" width="16.88671875" customWidth="1"/>
    <col min="15868" max="15868" width="16.33203125" customWidth="1"/>
    <col min="15869" max="15869" width="43" customWidth="1"/>
    <col min="15870" max="15870" width="17.21875" customWidth="1"/>
    <col min="15871" max="15871" width="47" customWidth="1"/>
    <col min="15872" max="15872" width="20.21875" customWidth="1"/>
    <col min="15873" max="15873" width="14.21875" customWidth="1"/>
    <col min="15874" max="15874" width="19.88671875" customWidth="1"/>
    <col min="15875" max="15875" width="17.88671875" bestFit="1" customWidth="1"/>
    <col min="15876" max="15876" width="15.33203125" customWidth="1"/>
    <col min="15877" max="15877" width="16.88671875" customWidth="1"/>
    <col min="16124" max="16124" width="16.33203125" customWidth="1"/>
    <col min="16125" max="16125" width="43" customWidth="1"/>
    <col min="16126" max="16126" width="17.21875" customWidth="1"/>
    <col min="16127" max="16127" width="47" customWidth="1"/>
    <col min="16128" max="16128" width="20.21875" customWidth="1"/>
    <col min="16129" max="16129" width="14.21875" customWidth="1"/>
    <col min="16130" max="16130" width="19.88671875" customWidth="1"/>
    <col min="16131" max="16131" width="17.88671875" bestFit="1" customWidth="1"/>
    <col min="16132" max="16132" width="15.33203125" customWidth="1"/>
    <col min="16133" max="16133" width="16.88671875" customWidth="1"/>
  </cols>
  <sheetData>
    <row r="1" spans="1:11" ht="15.6" customHeight="1" x14ac:dyDescent="0.25"/>
    <row r="2" spans="1:11" ht="15" x14ac:dyDescent="0.25">
      <c r="A2" s="62" t="s">
        <v>11</v>
      </c>
      <c r="B2" s="63"/>
      <c r="C2" s="63"/>
      <c r="D2" s="63"/>
      <c r="E2" s="64"/>
      <c r="F2" s="63"/>
      <c r="G2" s="64"/>
      <c r="H2" s="63"/>
      <c r="I2" s="63"/>
      <c r="J2" s="63"/>
      <c r="K2" s="44"/>
    </row>
    <row r="3" spans="1:11" ht="13.8" customHeight="1" x14ac:dyDescent="0.25">
      <c r="A3" s="65" t="s">
        <v>4</v>
      </c>
      <c r="B3" s="66"/>
      <c r="C3" s="66"/>
      <c r="D3" s="66"/>
      <c r="E3" s="67"/>
      <c r="F3" s="66"/>
      <c r="G3" s="67"/>
      <c r="H3" s="66"/>
      <c r="I3" s="66"/>
      <c r="J3" s="66"/>
      <c r="K3" s="45"/>
    </row>
    <row r="4" spans="1:11" ht="13.2" customHeight="1" x14ac:dyDescent="0.25">
      <c r="A4" s="68" t="s">
        <v>16</v>
      </c>
      <c r="B4" s="69"/>
      <c r="C4" s="69"/>
      <c r="D4" s="69"/>
      <c r="E4" s="67"/>
      <c r="F4" s="69"/>
      <c r="G4" s="67"/>
      <c r="H4" s="69"/>
      <c r="I4" s="69"/>
      <c r="J4" s="69"/>
      <c r="K4" s="46"/>
    </row>
    <row r="5" spans="1:11" x14ac:dyDescent="0.25">
      <c r="A5" s="70" t="s">
        <v>233</v>
      </c>
      <c r="B5" s="71"/>
      <c r="C5" s="71"/>
      <c r="D5" s="71"/>
      <c r="E5" s="64"/>
      <c r="F5" s="71"/>
      <c r="G5" s="64"/>
      <c r="H5" s="71"/>
      <c r="I5" s="71"/>
      <c r="J5" s="71"/>
      <c r="K5" s="47"/>
    </row>
    <row r="6" spans="1:11" x14ac:dyDescent="0.25">
      <c r="A6" s="70" t="s">
        <v>5</v>
      </c>
      <c r="B6" s="71"/>
      <c r="C6" s="71"/>
      <c r="D6" s="71"/>
      <c r="E6" s="64"/>
      <c r="F6" s="71"/>
      <c r="G6" s="64"/>
      <c r="H6" s="71"/>
      <c r="I6" s="71"/>
      <c r="J6" s="71"/>
      <c r="K6" s="47"/>
    </row>
    <row r="7" spans="1:11" x14ac:dyDescent="0.25">
      <c r="F7" s="10"/>
      <c r="G7" s="18"/>
      <c r="H7" s="10"/>
      <c r="I7" s="10"/>
      <c r="J7" s="10"/>
      <c r="K7" s="10"/>
    </row>
    <row r="8" spans="1:11" s="59" customFormat="1" ht="30.6" customHeight="1" x14ac:dyDescent="0.25">
      <c r="A8" s="32" t="s">
        <v>1</v>
      </c>
      <c r="B8" s="7" t="s">
        <v>2</v>
      </c>
      <c r="C8" s="7" t="s">
        <v>12</v>
      </c>
      <c r="D8" s="7" t="s">
        <v>0</v>
      </c>
      <c r="E8" s="14" t="s">
        <v>3</v>
      </c>
      <c r="F8" s="21" t="s">
        <v>17</v>
      </c>
      <c r="G8" s="22" t="s">
        <v>311</v>
      </c>
      <c r="H8" s="23" t="s">
        <v>18</v>
      </c>
      <c r="I8" s="23" t="s">
        <v>19</v>
      </c>
      <c r="J8" s="23" t="s">
        <v>20</v>
      </c>
      <c r="K8" s="49"/>
    </row>
    <row r="9" spans="1:11" s="19" customFormat="1" ht="24" customHeight="1" x14ac:dyDescent="0.25">
      <c r="A9" s="4">
        <v>46056.5</v>
      </c>
      <c r="B9" s="2" t="s">
        <v>52</v>
      </c>
      <c r="C9" s="50" t="s">
        <v>53</v>
      </c>
      <c r="D9" s="2" t="s">
        <v>54</v>
      </c>
      <c r="E9" s="51">
        <v>763637</v>
      </c>
      <c r="F9" s="52">
        <v>46126</v>
      </c>
      <c r="G9" s="53">
        <f t="shared" ref="G9:G40" si="0">E9</f>
        <v>763637</v>
      </c>
      <c r="H9" s="25">
        <v>1085</v>
      </c>
      <c r="I9" s="54">
        <f t="shared" ref="I9:I40" si="1">E9-G9</f>
        <v>0</v>
      </c>
      <c r="J9" s="41" t="s">
        <v>305</v>
      </c>
      <c r="K9" s="48"/>
    </row>
    <row r="10" spans="1:11" s="19" customFormat="1" ht="24" customHeight="1" x14ac:dyDescent="0.25">
      <c r="A10" s="4">
        <v>46049.5</v>
      </c>
      <c r="B10" s="2" t="s">
        <v>52</v>
      </c>
      <c r="C10" s="50" t="s">
        <v>55</v>
      </c>
      <c r="D10" s="2" t="s">
        <v>54</v>
      </c>
      <c r="E10" s="51">
        <v>344560</v>
      </c>
      <c r="F10" s="52">
        <v>46126</v>
      </c>
      <c r="G10" s="53">
        <f t="shared" si="0"/>
        <v>344560</v>
      </c>
      <c r="H10" s="25">
        <v>1085</v>
      </c>
      <c r="I10" s="54">
        <f t="shared" si="1"/>
        <v>0</v>
      </c>
      <c r="J10" s="41" t="s">
        <v>305</v>
      </c>
      <c r="K10" s="48"/>
    </row>
    <row r="11" spans="1:11" s="19" customFormat="1" ht="24" customHeight="1" x14ac:dyDescent="0.25">
      <c r="A11" s="4">
        <v>46045.5</v>
      </c>
      <c r="B11" s="2" t="s">
        <v>52</v>
      </c>
      <c r="C11" s="50" t="s">
        <v>56</v>
      </c>
      <c r="D11" s="2" t="s">
        <v>54</v>
      </c>
      <c r="E11" s="51">
        <v>321255</v>
      </c>
      <c r="F11" s="52">
        <v>46126</v>
      </c>
      <c r="G11" s="53">
        <f t="shared" si="0"/>
        <v>321255</v>
      </c>
      <c r="H11" s="25">
        <v>1085</v>
      </c>
      <c r="I11" s="54">
        <f t="shared" si="1"/>
        <v>0</v>
      </c>
      <c r="J11" s="41" t="s">
        <v>305</v>
      </c>
      <c r="K11" s="48"/>
    </row>
    <row r="12" spans="1:11" s="19" customFormat="1" ht="24" customHeight="1" x14ac:dyDescent="0.25">
      <c r="A12" s="4">
        <v>46091</v>
      </c>
      <c r="B12" s="2" t="s">
        <v>52</v>
      </c>
      <c r="C12" s="50" t="s">
        <v>57</v>
      </c>
      <c r="D12" s="2" t="s">
        <v>54</v>
      </c>
      <c r="E12" s="51">
        <v>533478</v>
      </c>
      <c r="F12" s="52">
        <v>46134</v>
      </c>
      <c r="G12" s="53">
        <f t="shared" si="0"/>
        <v>533478</v>
      </c>
      <c r="H12" s="25">
        <v>1562</v>
      </c>
      <c r="I12" s="54">
        <f t="shared" si="1"/>
        <v>0</v>
      </c>
      <c r="J12" s="41" t="s">
        <v>305</v>
      </c>
      <c r="K12" s="48"/>
    </row>
    <row r="13" spans="1:11" s="19" customFormat="1" ht="24" customHeight="1" x14ac:dyDescent="0.25">
      <c r="A13" s="4">
        <v>46092</v>
      </c>
      <c r="B13" s="2" t="s">
        <v>52</v>
      </c>
      <c r="C13" s="50" t="s">
        <v>58</v>
      </c>
      <c r="D13" s="2" t="s">
        <v>54</v>
      </c>
      <c r="E13" s="51">
        <v>8850</v>
      </c>
      <c r="F13" s="52">
        <v>46134</v>
      </c>
      <c r="G13" s="53">
        <f t="shared" si="0"/>
        <v>8850</v>
      </c>
      <c r="H13" s="25">
        <v>1562</v>
      </c>
      <c r="I13" s="54">
        <f t="shared" si="1"/>
        <v>0</v>
      </c>
      <c r="J13" s="41" t="s">
        <v>305</v>
      </c>
      <c r="K13" s="48"/>
    </row>
    <row r="14" spans="1:11" s="19" customFormat="1" ht="24" customHeight="1" x14ac:dyDescent="0.25">
      <c r="A14" s="4">
        <v>46092</v>
      </c>
      <c r="B14" s="2" t="s">
        <v>52</v>
      </c>
      <c r="C14" s="50" t="s">
        <v>59</v>
      </c>
      <c r="D14" s="2" t="s">
        <v>54</v>
      </c>
      <c r="E14" s="51">
        <v>519318</v>
      </c>
      <c r="F14" s="52">
        <v>46134</v>
      </c>
      <c r="G14" s="53">
        <f t="shared" si="0"/>
        <v>519318</v>
      </c>
      <c r="H14" s="25">
        <v>1562</v>
      </c>
      <c r="I14" s="54">
        <f t="shared" si="1"/>
        <v>0</v>
      </c>
      <c r="J14" s="41" t="s">
        <v>305</v>
      </c>
      <c r="K14" s="48"/>
    </row>
    <row r="15" spans="1:11" s="19" customFormat="1" ht="24" customHeight="1" x14ac:dyDescent="0.25">
      <c r="A15" s="4">
        <v>46092</v>
      </c>
      <c r="B15" s="2" t="s">
        <v>52</v>
      </c>
      <c r="C15" s="50" t="s">
        <v>60</v>
      </c>
      <c r="D15" s="2" t="s">
        <v>54</v>
      </c>
      <c r="E15" s="51">
        <v>379134</v>
      </c>
      <c r="F15" s="52">
        <v>46134</v>
      </c>
      <c r="G15" s="53">
        <f t="shared" si="0"/>
        <v>379134</v>
      </c>
      <c r="H15" s="25">
        <v>1562</v>
      </c>
      <c r="I15" s="54">
        <f t="shared" si="1"/>
        <v>0</v>
      </c>
      <c r="J15" s="41" t="s">
        <v>305</v>
      </c>
      <c r="K15" s="48"/>
    </row>
    <row r="16" spans="1:11" s="19" customFormat="1" ht="24" customHeight="1" x14ac:dyDescent="0.25">
      <c r="A16" s="4">
        <v>46091</v>
      </c>
      <c r="B16" s="2" t="s">
        <v>24</v>
      </c>
      <c r="C16" s="50" t="s">
        <v>61</v>
      </c>
      <c r="D16" s="2" t="s">
        <v>25</v>
      </c>
      <c r="E16" s="51">
        <v>2040</v>
      </c>
      <c r="F16" s="52">
        <v>46140</v>
      </c>
      <c r="G16" s="53">
        <f t="shared" si="0"/>
        <v>2040</v>
      </c>
      <c r="H16" s="25">
        <v>1588</v>
      </c>
      <c r="I16" s="54">
        <f t="shared" si="1"/>
        <v>0</v>
      </c>
      <c r="J16" s="41" t="s">
        <v>305</v>
      </c>
      <c r="K16" s="48"/>
    </row>
    <row r="17" spans="1:11" s="19" customFormat="1" ht="24" customHeight="1" x14ac:dyDescent="0.25">
      <c r="A17" s="4">
        <v>46092</v>
      </c>
      <c r="B17" s="2" t="s">
        <v>24</v>
      </c>
      <c r="C17" s="50" t="s">
        <v>62</v>
      </c>
      <c r="D17" s="2" t="s">
        <v>25</v>
      </c>
      <c r="E17" s="51">
        <v>7560</v>
      </c>
      <c r="F17" s="24">
        <v>46139</v>
      </c>
      <c r="G17" s="53">
        <f t="shared" si="0"/>
        <v>7560</v>
      </c>
      <c r="H17" s="25">
        <v>1969</v>
      </c>
      <c r="I17" s="54">
        <f t="shared" si="1"/>
        <v>0</v>
      </c>
      <c r="J17" s="41" t="s">
        <v>305</v>
      </c>
      <c r="K17" s="48"/>
    </row>
    <row r="18" spans="1:11" s="19" customFormat="1" ht="24" customHeight="1" x14ac:dyDescent="0.25">
      <c r="A18" s="4">
        <v>46092</v>
      </c>
      <c r="B18" s="2" t="s">
        <v>24</v>
      </c>
      <c r="C18" s="50" t="s">
        <v>63</v>
      </c>
      <c r="D18" s="2" t="s">
        <v>25</v>
      </c>
      <c r="E18" s="51">
        <v>2700</v>
      </c>
      <c r="F18" s="24">
        <v>46139</v>
      </c>
      <c r="G18" s="53">
        <f t="shared" si="0"/>
        <v>2700</v>
      </c>
      <c r="H18" s="25">
        <v>1969</v>
      </c>
      <c r="I18" s="54">
        <f t="shared" si="1"/>
        <v>0</v>
      </c>
      <c r="J18" s="41" t="s">
        <v>305</v>
      </c>
      <c r="K18" s="48"/>
    </row>
    <row r="19" spans="1:11" s="19" customFormat="1" ht="24" customHeight="1" x14ac:dyDescent="0.25">
      <c r="A19" s="4">
        <v>46092</v>
      </c>
      <c r="B19" s="2" t="s">
        <v>24</v>
      </c>
      <c r="C19" s="50" t="s">
        <v>64</v>
      </c>
      <c r="D19" s="2" t="s">
        <v>25</v>
      </c>
      <c r="E19" s="51">
        <v>900</v>
      </c>
      <c r="F19" s="24">
        <v>46139</v>
      </c>
      <c r="G19" s="53">
        <f t="shared" si="0"/>
        <v>900</v>
      </c>
      <c r="H19" s="25">
        <v>1969</v>
      </c>
      <c r="I19" s="54">
        <f t="shared" si="1"/>
        <v>0</v>
      </c>
      <c r="J19" s="41" t="s">
        <v>305</v>
      </c>
      <c r="K19" s="48"/>
    </row>
    <row r="20" spans="1:11" s="19" customFormat="1" ht="24" customHeight="1" x14ac:dyDescent="0.25">
      <c r="A20" s="4">
        <v>46092</v>
      </c>
      <c r="B20" s="2" t="s">
        <v>24</v>
      </c>
      <c r="C20" s="50" t="s">
        <v>65</v>
      </c>
      <c r="D20" s="2" t="s">
        <v>25</v>
      </c>
      <c r="E20" s="51">
        <v>3120</v>
      </c>
      <c r="F20" s="24">
        <v>46139</v>
      </c>
      <c r="G20" s="53">
        <f t="shared" si="0"/>
        <v>3120</v>
      </c>
      <c r="H20" s="25">
        <v>1969</v>
      </c>
      <c r="I20" s="54">
        <f t="shared" si="1"/>
        <v>0</v>
      </c>
      <c r="J20" s="41" t="s">
        <v>305</v>
      </c>
      <c r="K20" s="48"/>
    </row>
    <row r="21" spans="1:11" s="19" customFormat="1" ht="24" customHeight="1" x14ac:dyDescent="0.25">
      <c r="A21" s="4">
        <v>46092</v>
      </c>
      <c r="B21" s="2" t="s">
        <v>24</v>
      </c>
      <c r="C21" s="50" t="s">
        <v>66</v>
      </c>
      <c r="D21" s="2" t="s">
        <v>25</v>
      </c>
      <c r="E21" s="55">
        <v>3300</v>
      </c>
      <c r="F21" s="24">
        <v>46139</v>
      </c>
      <c r="G21" s="53">
        <f t="shared" si="0"/>
        <v>3300</v>
      </c>
      <c r="H21" s="25">
        <v>1969</v>
      </c>
      <c r="I21" s="54">
        <f t="shared" si="1"/>
        <v>0</v>
      </c>
      <c r="J21" s="41" t="s">
        <v>305</v>
      </c>
      <c r="K21" s="48"/>
    </row>
    <row r="22" spans="1:11" s="19" customFormat="1" ht="24" customHeight="1" x14ac:dyDescent="0.25">
      <c r="A22" s="4">
        <v>46092</v>
      </c>
      <c r="B22" s="2" t="s">
        <v>24</v>
      </c>
      <c r="C22" s="50" t="s">
        <v>67</v>
      </c>
      <c r="D22" s="2" t="s">
        <v>25</v>
      </c>
      <c r="E22" s="51">
        <v>3540</v>
      </c>
      <c r="F22" s="52">
        <v>46136</v>
      </c>
      <c r="G22" s="53">
        <f t="shared" si="0"/>
        <v>3540</v>
      </c>
      <c r="H22" s="25">
        <v>1874</v>
      </c>
      <c r="I22" s="54">
        <f t="shared" si="1"/>
        <v>0</v>
      </c>
      <c r="J22" s="41" t="s">
        <v>305</v>
      </c>
      <c r="K22" s="48"/>
    </row>
    <row r="23" spans="1:11" s="19" customFormat="1" ht="24" customHeight="1" x14ac:dyDescent="0.25">
      <c r="A23" s="4">
        <v>46092</v>
      </c>
      <c r="B23" s="2" t="s">
        <v>24</v>
      </c>
      <c r="C23" s="50" t="s">
        <v>68</v>
      </c>
      <c r="D23" s="2" t="s">
        <v>25</v>
      </c>
      <c r="E23" s="51">
        <v>1560</v>
      </c>
      <c r="F23" s="52">
        <v>46136</v>
      </c>
      <c r="G23" s="53">
        <f t="shared" si="0"/>
        <v>1560</v>
      </c>
      <c r="H23" s="25">
        <v>1874</v>
      </c>
      <c r="I23" s="54">
        <f t="shared" si="1"/>
        <v>0</v>
      </c>
      <c r="J23" s="41" t="s">
        <v>305</v>
      </c>
      <c r="K23" s="48"/>
    </row>
    <row r="24" spans="1:11" s="19" customFormat="1" ht="24" customHeight="1" x14ac:dyDescent="0.25">
      <c r="A24" s="4">
        <v>46092</v>
      </c>
      <c r="B24" s="2" t="s">
        <v>24</v>
      </c>
      <c r="C24" s="57" t="s">
        <v>69</v>
      </c>
      <c r="D24" s="2" t="s">
        <v>25</v>
      </c>
      <c r="E24" s="51">
        <v>6960</v>
      </c>
      <c r="F24" s="52">
        <v>46136</v>
      </c>
      <c r="G24" s="53">
        <f t="shared" si="0"/>
        <v>6960</v>
      </c>
      <c r="H24" s="25">
        <v>1874</v>
      </c>
      <c r="I24" s="54">
        <f t="shared" si="1"/>
        <v>0</v>
      </c>
      <c r="J24" s="41" t="s">
        <v>305</v>
      </c>
      <c r="K24" s="48"/>
    </row>
    <row r="25" spans="1:11" s="19" customFormat="1" ht="24" customHeight="1" x14ac:dyDescent="0.25">
      <c r="A25" s="4">
        <v>46092</v>
      </c>
      <c r="B25" s="2" t="s">
        <v>24</v>
      </c>
      <c r="C25" s="50" t="s">
        <v>70</v>
      </c>
      <c r="D25" s="2" t="s">
        <v>25</v>
      </c>
      <c r="E25" s="51">
        <v>900</v>
      </c>
      <c r="F25" s="24">
        <v>46139</v>
      </c>
      <c r="G25" s="53">
        <f t="shared" si="0"/>
        <v>900</v>
      </c>
      <c r="H25" s="25">
        <v>1969</v>
      </c>
      <c r="I25" s="54">
        <f t="shared" si="1"/>
        <v>0</v>
      </c>
      <c r="J25" s="41" t="s">
        <v>305</v>
      </c>
      <c r="K25" s="48"/>
    </row>
    <row r="26" spans="1:11" s="19" customFormat="1" ht="24" customHeight="1" x14ac:dyDescent="0.25">
      <c r="A26" s="4">
        <v>46092</v>
      </c>
      <c r="B26" s="2" t="s">
        <v>24</v>
      </c>
      <c r="C26" s="50" t="s">
        <v>71</v>
      </c>
      <c r="D26" s="2" t="s">
        <v>25</v>
      </c>
      <c r="E26" s="51">
        <v>9900</v>
      </c>
      <c r="F26" s="24">
        <v>46139</v>
      </c>
      <c r="G26" s="53">
        <f t="shared" si="0"/>
        <v>9900</v>
      </c>
      <c r="H26" s="25">
        <v>1969</v>
      </c>
      <c r="I26" s="54">
        <f t="shared" si="1"/>
        <v>0</v>
      </c>
      <c r="J26" s="41" t="s">
        <v>305</v>
      </c>
      <c r="K26" s="48"/>
    </row>
    <row r="27" spans="1:11" s="19" customFormat="1" ht="24" customHeight="1" x14ac:dyDescent="0.25">
      <c r="A27" s="4">
        <v>46092</v>
      </c>
      <c r="B27" s="2" t="s">
        <v>24</v>
      </c>
      <c r="C27" s="50" t="s">
        <v>72</v>
      </c>
      <c r="D27" s="2" t="s">
        <v>25</v>
      </c>
      <c r="E27" s="51">
        <v>1980</v>
      </c>
      <c r="F27" s="52">
        <v>46136</v>
      </c>
      <c r="G27" s="53">
        <f t="shared" si="0"/>
        <v>1980</v>
      </c>
      <c r="H27" s="25">
        <v>1874</v>
      </c>
      <c r="I27" s="54">
        <f t="shared" si="1"/>
        <v>0</v>
      </c>
      <c r="J27" s="41" t="s">
        <v>305</v>
      </c>
      <c r="K27" s="48"/>
    </row>
    <row r="28" spans="1:11" s="19" customFormat="1" ht="24" customHeight="1" x14ac:dyDescent="0.25">
      <c r="A28" s="4">
        <v>46092</v>
      </c>
      <c r="B28" s="56" t="s">
        <v>24</v>
      </c>
      <c r="C28" s="50" t="s">
        <v>73</v>
      </c>
      <c r="D28" s="2" t="s">
        <v>25</v>
      </c>
      <c r="E28" s="51">
        <v>4800</v>
      </c>
      <c r="F28" s="52">
        <v>46136</v>
      </c>
      <c r="G28" s="53">
        <f t="shared" si="0"/>
        <v>4800</v>
      </c>
      <c r="H28" s="25">
        <v>1874</v>
      </c>
      <c r="I28" s="54">
        <f t="shared" si="1"/>
        <v>0</v>
      </c>
      <c r="J28" s="41" t="s">
        <v>305</v>
      </c>
      <c r="K28" s="48"/>
    </row>
    <row r="29" spans="1:11" s="19" customFormat="1" ht="24" customHeight="1" x14ac:dyDescent="0.25">
      <c r="A29" s="4">
        <v>46092</v>
      </c>
      <c r="B29" s="56" t="s">
        <v>24</v>
      </c>
      <c r="C29" s="50" t="s">
        <v>74</v>
      </c>
      <c r="D29" s="2" t="s">
        <v>25</v>
      </c>
      <c r="E29" s="55">
        <v>8940</v>
      </c>
      <c r="F29" s="24">
        <v>46139</v>
      </c>
      <c r="G29" s="53">
        <f t="shared" si="0"/>
        <v>8940</v>
      </c>
      <c r="H29" s="25">
        <v>1969</v>
      </c>
      <c r="I29" s="54">
        <f t="shared" si="1"/>
        <v>0</v>
      </c>
      <c r="J29" s="41" t="s">
        <v>305</v>
      </c>
      <c r="K29" s="48"/>
    </row>
    <row r="30" spans="1:11" s="19" customFormat="1" ht="24" customHeight="1" x14ac:dyDescent="0.25">
      <c r="A30" s="4">
        <v>46092</v>
      </c>
      <c r="B30" s="2" t="s">
        <v>24</v>
      </c>
      <c r="C30" s="50" t="s">
        <v>75</v>
      </c>
      <c r="D30" s="2" t="s">
        <v>25</v>
      </c>
      <c r="E30" s="51">
        <v>3000</v>
      </c>
      <c r="F30" s="24">
        <v>46139</v>
      </c>
      <c r="G30" s="53">
        <f t="shared" si="0"/>
        <v>3000</v>
      </c>
      <c r="H30" s="25">
        <v>1969</v>
      </c>
      <c r="I30" s="54">
        <f t="shared" si="1"/>
        <v>0</v>
      </c>
      <c r="J30" s="41" t="s">
        <v>305</v>
      </c>
      <c r="K30" s="48"/>
    </row>
    <row r="31" spans="1:11" s="19" customFormat="1" ht="24" customHeight="1" x14ac:dyDescent="0.25">
      <c r="A31" s="4">
        <v>45880.5</v>
      </c>
      <c r="B31" s="2" t="s">
        <v>76</v>
      </c>
      <c r="C31" s="50" t="s">
        <v>77</v>
      </c>
      <c r="D31" s="2" t="s">
        <v>78</v>
      </c>
      <c r="E31" s="51">
        <v>8814010.2100000009</v>
      </c>
      <c r="F31" s="24">
        <v>46126</v>
      </c>
      <c r="G31" s="53">
        <f t="shared" si="0"/>
        <v>8814010.2100000009</v>
      </c>
      <c r="H31" s="25">
        <v>1691</v>
      </c>
      <c r="I31" s="54">
        <f t="shared" si="1"/>
        <v>0</v>
      </c>
      <c r="J31" s="41" t="s">
        <v>305</v>
      </c>
      <c r="K31" s="48"/>
    </row>
    <row r="32" spans="1:11" s="19" customFormat="1" ht="24" customHeight="1" x14ac:dyDescent="0.25">
      <c r="A32" s="4">
        <v>46079</v>
      </c>
      <c r="B32" s="2" t="s">
        <v>79</v>
      </c>
      <c r="C32" s="50" t="s">
        <v>80</v>
      </c>
      <c r="D32" s="2" t="s">
        <v>81</v>
      </c>
      <c r="E32" s="51">
        <v>3764660.2</v>
      </c>
      <c r="F32" s="52">
        <v>46120</v>
      </c>
      <c r="G32" s="53">
        <f t="shared" si="0"/>
        <v>3764660.2</v>
      </c>
      <c r="H32" s="25">
        <v>1334</v>
      </c>
      <c r="I32" s="54">
        <f t="shared" si="1"/>
        <v>0</v>
      </c>
      <c r="J32" s="41" t="s">
        <v>305</v>
      </c>
      <c r="K32" s="48"/>
    </row>
    <row r="33" spans="1:11" s="19" customFormat="1" ht="24" customHeight="1" x14ac:dyDescent="0.25">
      <c r="A33" s="4">
        <v>46122</v>
      </c>
      <c r="B33" s="2" t="s">
        <v>285</v>
      </c>
      <c r="C33" s="50" t="s">
        <v>286</v>
      </c>
      <c r="D33" s="2" t="s">
        <v>287</v>
      </c>
      <c r="E33" s="51">
        <v>47100.33</v>
      </c>
      <c r="F33" s="52">
        <v>46140</v>
      </c>
      <c r="G33" s="53">
        <f t="shared" si="0"/>
        <v>47100.33</v>
      </c>
      <c r="H33" s="25">
        <v>2125</v>
      </c>
      <c r="I33" s="54">
        <f t="shared" si="1"/>
        <v>0</v>
      </c>
      <c r="J33" s="41" t="s">
        <v>305</v>
      </c>
      <c r="K33" s="48"/>
    </row>
    <row r="34" spans="1:11" s="19" customFormat="1" ht="24" customHeight="1" x14ac:dyDescent="0.25">
      <c r="A34" s="4">
        <v>46098</v>
      </c>
      <c r="B34" s="2" t="s">
        <v>44</v>
      </c>
      <c r="C34" s="50" t="s">
        <v>84</v>
      </c>
      <c r="D34" s="2" t="s">
        <v>85</v>
      </c>
      <c r="E34" s="51">
        <v>32606765.080000002</v>
      </c>
      <c r="F34" s="24">
        <v>46125</v>
      </c>
      <c r="G34" s="53">
        <f t="shared" si="0"/>
        <v>32606765.080000002</v>
      </c>
      <c r="H34" s="25">
        <v>1815</v>
      </c>
      <c r="I34" s="54">
        <f t="shared" si="1"/>
        <v>0</v>
      </c>
      <c r="J34" s="41" t="s">
        <v>305</v>
      </c>
      <c r="K34" s="48"/>
    </row>
    <row r="35" spans="1:11" s="19" customFormat="1" ht="24" customHeight="1" x14ac:dyDescent="0.25">
      <c r="A35" s="4">
        <v>46054.5</v>
      </c>
      <c r="B35" s="2" t="s">
        <v>87</v>
      </c>
      <c r="C35" s="50" t="s">
        <v>88</v>
      </c>
      <c r="D35" s="2" t="s">
        <v>89</v>
      </c>
      <c r="E35" s="51">
        <v>986928.20000000007</v>
      </c>
      <c r="F35" s="24">
        <v>46094</v>
      </c>
      <c r="G35" s="53">
        <f t="shared" si="0"/>
        <v>986928.20000000007</v>
      </c>
      <c r="H35" s="25">
        <v>1053</v>
      </c>
      <c r="I35" s="54">
        <f t="shared" si="1"/>
        <v>0</v>
      </c>
      <c r="J35" s="41" t="s">
        <v>305</v>
      </c>
      <c r="K35" s="48"/>
    </row>
    <row r="36" spans="1:11" s="19" customFormat="1" ht="24" customHeight="1" x14ac:dyDescent="0.25">
      <c r="A36" s="4">
        <v>46082</v>
      </c>
      <c r="B36" s="2" t="s">
        <v>87</v>
      </c>
      <c r="C36" s="50" t="s">
        <v>281</v>
      </c>
      <c r="D36" s="2" t="s">
        <v>89</v>
      </c>
      <c r="E36" s="51">
        <v>986928.20000000007</v>
      </c>
      <c r="F36" s="24">
        <v>46135</v>
      </c>
      <c r="G36" s="53">
        <f t="shared" si="0"/>
        <v>986928.20000000007</v>
      </c>
      <c r="H36" s="25">
        <v>1736</v>
      </c>
      <c r="I36" s="54">
        <f t="shared" si="1"/>
        <v>0</v>
      </c>
      <c r="J36" s="41" t="s">
        <v>305</v>
      </c>
      <c r="K36" s="48"/>
    </row>
    <row r="37" spans="1:11" s="19" customFormat="1" ht="24" customHeight="1" x14ac:dyDescent="0.25">
      <c r="A37" s="4">
        <v>46113</v>
      </c>
      <c r="B37" s="2" t="s">
        <v>87</v>
      </c>
      <c r="C37" s="50" t="s">
        <v>280</v>
      </c>
      <c r="D37" s="2" t="s">
        <v>89</v>
      </c>
      <c r="E37" s="51">
        <v>986929.2</v>
      </c>
      <c r="F37" s="24">
        <v>46135</v>
      </c>
      <c r="G37" s="53">
        <f t="shared" si="0"/>
        <v>986929.2</v>
      </c>
      <c r="H37" s="25">
        <v>2155</v>
      </c>
      <c r="I37" s="54">
        <f t="shared" si="1"/>
        <v>0</v>
      </c>
      <c r="J37" s="41" t="s">
        <v>305</v>
      </c>
      <c r="K37" s="48"/>
    </row>
    <row r="38" spans="1:11" s="19" customFormat="1" ht="24" customHeight="1" x14ac:dyDescent="0.25">
      <c r="A38" s="4">
        <v>46059</v>
      </c>
      <c r="B38" s="2" t="s">
        <v>90</v>
      </c>
      <c r="C38" s="50" t="s">
        <v>299</v>
      </c>
      <c r="D38" s="2" t="s">
        <v>91</v>
      </c>
      <c r="E38" s="51">
        <v>898239.6</v>
      </c>
      <c r="F38" s="24">
        <v>46142</v>
      </c>
      <c r="G38" s="53">
        <f t="shared" si="0"/>
        <v>898239.6</v>
      </c>
      <c r="H38" s="25">
        <v>2270</v>
      </c>
      <c r="I38" s="54">
        <f t="shared" si="1"/>
        <v>0</v>
      </c>
      <c r="J38" s="41" t="s">
        <v>305</v>
      </c>
      <c r="K38" s="48"/>
    </row>
    <row r="39" spans="1:11" s="19" customFormat="1" ht="24" customHeight="1" x14ac:dyDescent="0.25">
      <c r="A39" s="4">
        <v>46060</v>
      </c>
      <c r="B39" s="2" t="s">
        <v>90</v>
      </c>
      <c r="C39" s="50" t="s">
        <v>300</v>
      </c>
      <c r="D39" s="2" t="s">
        <v>91</v>
      </c>
      <c r="E39" s="51">
        <v>1003590</v>
      </c>
      <c r="F39" s="24">
        <v>46142</v>
      </c>
      <c r="G39" s="53">
        <f t="shared" si="0"/>
        <v>1003590</v>
      </c>
      <c r="H39" s="25">
        <v>2270</v>
      </c>
      <c r="I39" s="54">
        <f t="shared" si="1"/>
        <v>0</v>
      </c>
      <c r="J39" s="41" t="s">
        <v>305</v>
      </c>
      <c r="K39" s="48"/>
    </row>
    <row r="40" spans="1:11" s="19" customFormat="1" ht="24" customHeight="1" x14ac:dyDescent="0.25">
      <c r="A40" s="4">
        <v>46061</v>
      </c>
      <c r="B40" s="2" t="s">
        <v>90</v>
      </c>
      <c r="C40" s="50" t="s">
        <v>301</v>
      </c>
      <c r="D40" s="2" t="s">
        <v>91</v>
      </c>
      <c r="E40" s="51">
        <v>1185616.8</v>
      </c>
      <c r="F40" s="24">
        <v>46142</v>
      </c>
      <c r="G40" s="53">
        <f t="shared" si="0"/>
        <v>1185616.8</v>
      </c>
      <c r="H40" s="25">
        <v>2270</v>
      </c>
      <c r="I40" s="54">
        <f t="shared" si="1"/>
        <v>0</v>
      </c>
      <c r="J40" s="41" t="s">
        <v>305</v>
      </c>
      <c r="K40" s="48"/>
    </row>
    <row r="41" spans="1:11" s="19" customFormat="1" ht="24" customHeight="1" x14ac:dyDescent="0.25">
      <c r="A41" s="4">
        <v>46086</v>
      </c>
      <c r="B41" s="2" t="s">
        <v>92</v>
      </c>
      <c r="C41" s="50" t="s">
        <v>93</v>
      </c>
      <c r="D41" s="2" t="s">
        <v>94</v>
      </c>
      <c r="E41" s="51">
        <v>72101.22</v>
      </c>
      <c r="F41" s="24">
        <v>46129</v>
      </c>
      <c r="G41" s="53">
        <f t="shared" ref="G41:G72" si="2">E41</f>
        <v>72101.22</v>
      </c>
      <c r="H41" s="25">
        <v>1372</v>
      </c>
      <c r="I41" s="54">
        <f t="shared" ref="I41:I72" si="3">E41-G41</f>
        <v>0</v>
      </c>
      <c r="J41" s="41" t="s">
        <v>305</v>
      </c>
      <c r="K41" s="48"/>
    </row>
    <row r="42" spans="1:11" s="19" customFormat="1" ht="24" customHeight="1" x14ac:dyDescent="0.25">
      <c r="A42" s="4">
        <v>46086</v>
      </c>
      <c r="B42" s="2" t="s">
        <v>92</v>
      </c>
      <c r="C42" s="50" t="s">
        <v>95</v>
      </c>
      <c r="D42" s="2" t="s">
        <v>94</v>
      </c>
      <c r="E42" s="51">
        <v>777272.17</v>
      </c>
      <c r="F42" s="24">
        <v>46129</v>
      </c>
      <c r="G42" s="53">
        <f t="shared" si="2"/>
        <v>777272.17</v>
      </c>
      <c r="H42" s="25">
        <v>1372</v>
      </c>
      <c r="I42" s="54">
        <f t="shared" si="3"/>
        <v>0</v>
      </c>
      <c r="J42" s="41" t="s">
        <v>305</v>
      </c>
      <c r="K42" s="48"/>
    </row>
    <row r="43" spans="1:11" s="19" customFormat="1" ht="24" customHeight="1" x14ac:dyDescent="0.25">
      <c r="A43" s="4">
        <v>46086</v>
      </c>
      <c r="B43" s="2" t="s">
        <v>92</v>
      </c>
      <c r="C43" s="50" t="s">
        <v>96</v>
      </c>
      <c r="D43" s="2" t="s">
        <v>94</v>
      </c>
      <c r="E43" s="51">
        <v>3855.7200000000003</v>
      </c>
      <c r="F43" s="24">
        <v>46129</v>
      </c>
      <c r="G43" s="53">
        <f t="shared" si="2"/>
        <v>3855.7200000000003</v>
      </c>
      <c r="H43" s="25">
        <v>1372</v>
      </c>
      <c r="I43" s="54">
        <f t="shared" si="3"/>
        <v>0</v>
      </c>
      <c r="J43" s="41" t="s">
        <v>305</v>
      </c>
      <c r="K43" s="48"/>
    </row>
    <row r="44" spans="1:11" s="19" customFormat="1" ht="24" customHeight="1" x14ac:dyDescent="0.25">
      <c r="A44" s="4">
        <v>46086</v>
      </c>
      <c r="B44" s="2" t="s">
        <v>92</v>
      </c>
      <c r="C44" s="50" t="s">
        <v>97</v>
      </c>
      <c r="D44" s="2" t="s">
        <v>94</v>
      </c>
      <c r="E44" s="51">
        <v>31447</v>
      </c>
      <c r="F44" s="24">
        <v>46129</v>
      </c>
      <c r="G44" s="53">
        <f t="shared" si="2"/>
        <v>31447</v>
      </c>
      <c r="H44" s="25">
        <v>1372</v>
      </c>
      <c r="I44" s="54">
        <f t="shared" si="3"/>
        <v>0</v>
      </c>
      <c r="J44" s="41" t="s">
        <v>305</v>
      </c>
      <c r="K44" s="48"/>
    </row>
    <row r="45" spans="1:11" s="19" customFormat="1" ht="24" customHeight="1" x14ac:dyDescent="0.25">
      <c r="A45" s="4">
        <v>46086</v>
      </c>
      <c r="B45" s="2" t="s">
        <v>92</v>
      </c>
      <c r="C45" s="50" t="s">
        <v>98</v>
      </c>
      <c r="D45" s="2" t="s">
        <v>94</v>
      </c>
      <c r="E45" s="51">
        <v>23275.5</v>
      </c>
      <c r="F45" s="24">
        <v>46129</v>
      </c>
      <c r="G45" s="53">
        <f t="shared" si="2"/>
        <v>23275.5</v>
      </c>
      <c r="H45" s="25">
        <v>1372</v>
      </c>
      <c r="I45" s="54">
        <f t="shared" si="3"/>
        <v>0</v>
      </c>
      <c r="J45" s="41" t="s">
        <v>305</v>
      </c>
      <c r="K45" s="48"/>
    </row>
    <row r="46" spans="1:11" s="19" customFormat="1" ht="24" customHeight="1" x14ac:dyDescent="0.25">
      <c r="A46" s="4">
        <v>46086</v>
      </c>
      <c r="B46" s="2" t="s">
        <v>92</v>
      </c>
      <c r="C46" s="50" t="s">
        <v>99</v>
      </c>
      <c r="D46" s="2" t="s">
        <v>94</v>
      </c>
      <c r="E46" s="51">
        <v>19012.5</v>
      </c>
      <c r="F46" s="24">
        <v>46129</v>
      </c>
      <c r="G46" s="53">
        <f t="shared" si="2"/>
        <v>19012.5</v>
      </c>
      <c r="H46" s="25">
        <v>1372</v>
      </c>
      <c r="I46" s="54">
        <f t="shared" si="3"/>
        <v>0</v>
      </c>
      <c r="J46" s="41" t="s">
        <v>305</v>
      </c>
      <c r="K46" s="48"/>
    </row>
    <row r="47" spans="1:11" s="19" customFormat="1" ht="24" customHeight="1" x14ac:dyDescent="0.25">
      <c r="A47" s="4">
        <v>46122</v>
      </c>
      <c r="B47" s="2" t="s">
        <v>92</v>
      </c>
      <c r="C47" s="50" t="s">
        <v>288</v>
      </c>
      <c r="D47" s="2" t="s">
        <v>94</v>
      </c>
      <c r="E47" s="51">
        <v>19012.5</v>
      </c>
      <c r="F47" s="24">
        <v>46140</v>
      </c>
      <c r="G47" s="53">
        <f t="shared" si="2"/>
        <v>19012.5</v>
      </c>
      <c r="H47" s="25">
        <v>2275</v>
      </c>
      <c r="I47" s="54">
        <f t="shared" si="3"/>
        <v>0</v>
      </c>
      <c r="J47" s="41" t="s">
        <v>305</v>
      </c>
      <c r="K47" s="48"/>
    </row>
    <row r="48" spans="1:11" s="19" customFormat="1" ht="24" customHeight="1" x14ac:dyDescent="0.25">
      <c r="A48" s="4">
        <v>46122</v>
      </c>
      <c r="B48" s="2" t="s">
        <v>92</v>
      </c>
      <c r="C48" s="50" t="s">
        <v>289</v>
      </c>
      <c r="D48" s="2" t="s">
        <v>94</v>
      </c>
      <c r="E48" s="51">
        <v>786343.86</v>
      </c>
      <c r="F48" s="24">
        <v>46140</v>
      </c>
      <c r="G48" s="53">
        <f t="shared" si="2"/>
        <v>786343.86</v>
      </c>
      <c r="H48" s="25">
        <v>2275</v>
      </c>
      <c r="I48" s="54">
        <f t="shared" si="3"/>
        <v>0</v>
      </c>
      <c r="J48" s="41" t="s">
        <v>305</v>
      </c>
      <c r="K48" s="48"/>
    </row>
    <row r="49" spans="1:11" s="19" customFormat="1" ht="24" customHeight="1" x14ac:dyDescent="0.25">
      <c r="A49" s="4">
        <v>46122</v>
      </c>
      <c r="B49" s="2" t="s">
        <v>92</v>
      </c>
      <c r="C49" s="50" t="s">
        <v>290</v>
      </c>
      <c r="D49" s="2" t="s">
        <v>94</v>
      </c>
      <c r="E49" s="51">
        <v>71752.5</v>
      </c>
      <c r="F49" s="24">
        <v>46140</v>
      </c>
      <c r="G49" s="53">
        <f t="shared" si="2"/>
        <v>71752.5</v>
      </c>
      <c r="H49" s="25">
        <v>2275</v>
      </c>
      <c r="I49" s="54">
        <f t="shared" si="3"/>
        <v>0</v>
      </c>
      <c r="J49" s="41" t="s">
        <v>305</v>
      </c>
      <c r="K49" s="48"/>
    </row>
    <row r="50" spans="1:11" s="19" customFormat="1" ht="24" customHeight="1" x14ac:dyDescent="0.25">
      <c r="A50" s="4">
        <v>46122</v>
      </c>
      <c r="B50" s="2" t="s">
        <v>92</v>
      </c>
      <c r="C50" s="50" t="s">
        <v>291</v>
      </c>
      <c r="D50" s="2" t="s">
        <v>94</v>
      </c>
      <c r="E50" s="51">
        <v>3855.72</v>
      </c>
      <c r="F50" s="24">
        <v>46140</v>
      </c>
      <c r="G50" s="53">
        <f t="shared" si="2"/>
        <v>3855.72</v>
      </c>
      <c r="H50" s="25">
        <v>2275</v>
      </c>
      <c r="I50" s="54">
        <f t="shared" si="3"/>
        <v>0</v>
      </c>
      <c r="J50" s="41" t="s">
        <v>305</v>
      </c>
      <c r="K50" s="48"/>
    </row>
    <row r="51" spans="1:11" s="19" customFormat="1" ht="24" customHeight="1" x14ac:dyDescent="0.25">
      <c r="A51" s="4">
        <v>46122</v>
      </c>
      <c r="B51" s="2" t="s">
        <v>92</v>
      </c>
      <c r="C51" s="50" t="s">
        <v>292</v>
      </c>
      <c r="D51" s="2" t="s">
        <v>94</v>
      </c>
      <c r="E51" s="51">
        <v>20080.05</v>
      </c>
      <c r="F51" s="24">
        <v>46140</v>
      </c>
      <c r="G51" s="53">
        <f t="shared" si="2"/>
        <v>20080.05</v>
      </c>
      <c r="H51" s="25">
        <v>2275</v>
      </c>
      <c r="I51" s="54">
        <f t="shared" si="3"/>
        <v>0</v>
      </c>
      <c r="J51" s="41" t="s">
        <v>305</v>
      </c>
      <c r="K51" s="48"/>
    </row>
    <row r="52" spans="1:11" s="19" customFormat="1" ht="24" customHeight="1" x14ac:dyDescent="0.25">
      <c r="A52" s="4">
        <v>46122</v>
      </c>
      <c r="B52" s="2" t="s">
        <v>92</v>
      </c>
      <c r="C52" s="50" t="s">
        <v>293</v>
      </c>
      <c r="D52" s="2" t="s">
        <v>94</v>
      </c>
      <c r="E52" s="51">
        <v>22767.11</v>
      </c>
      <c r="F52" s="24">
        <v>46140</v>
      </c>
      <c r="G52" s="53">
        <f t="shared" si="2"/>
        <v>22767.11</v>
      </c>
      <c r="H52" s="25">
        <v>2275</v>
      </c>
      <c r="I52" s="54">
        <f t="shared" si="3"/>
        <v>0</v>
      </c>
      <c r="J52" s="41" t="s">
        <v>305</v>
      </c>
      <c r="K52" s="48"/>
    </row>
    <row r="53" spans="1:11" s="19" customFormat="1" ht="24" customHeight="1" x14ac:dyDescent="0.25">
      <c r="A53" s="4">
        <v>46065</v>
      </c>
      <c r="B53" s="2" t="s">
        <v>100</v>
      </c>
      <c r="C53" s="50" t="s">
        <v>101</v>
      </c>
      <c r="D53" s="2" t="s">
        <v>102</v>
      </c>
      <c r="E53" s="51">
        <v>2852355</v>
      </c>
      <c r="F53" s="24">
        <v>46275</v>
      </c>
      <c r="G53" s="53">
        <f t="shared" si="2"/>
        <v>2852355</v>
      </c>
      <c r="H53" s="25">
        <v>2275</v>
      </c>
      <c r="I53" s="54">
        <f t="shared" si="3"/>
        <v>0</v>
      </c>
      <c r="J53" s="41" t="s">
        <v>305</v>
      </c>
      <c r="K53" s="48"/>
    </row>
    <row r="54" spans="1:11" s="19" customFormat="1" ht="24" customHeight="1" x14ac:dyDescent="0.25">
      <c r="A54" s="4">
        <v>46104</v>
      </c>
      <c r="B54" s="2" t="s">
        <v>100</v>
      </c>
      <c r="C54" s="50" t="s">
        <v>103</v>
      </c>
      <c r="D54" s="2" t="s">
        <v>102</v>
      </c>
      <c r="E54" s="51">
        <v>1284076</v>
      </c>
      <c r="F54" s="24">
        <v>46133</v>
      </c>
      <c r="G54" s="53">
        <f t="shared" si="2"/>
        <v>1284076</v>
      </c>
      <c r="H54" s="25">
        <v>2275</v>
      </c>
      <c r="I54" s="54">
        <f t="shared" si="3"/>
        <v>0</v>
      </c>
      <c r="J54" s="41" t="s">
        <v>305</v>
      </c>
      <c r="K54" s="48"/>
    </row>
    <row r="55" spans="1:11" s="19" customFormat="1" ht="24" customHeight="1" x14ac:dyDescent="0.25">
      <c r="A55" s="4">
        <v>46113</v>
      </c>
      <c r="B55" s="2" t="s">
        <v>269</v>
      </c>
      <c r="C55" s="50" t="s">
        <v>270</v>
      </c>
      <c r="D55" s="2" t="s">
        <v>278</v>
      </c>
      <c r="E55" s="51">
        <v>17944</v>
      </c>
      <c r="F55" s="24">
        <v>46133</v>
      </c>
      <c r="G55" s="53">
        <f t="shared" si="2"/>
        <v>17944</v>
      </c>
      <c r="H55" s="25">
        <v>2071</v>
      </c>
      <c r="I55" s="54">
        <f t="shared" si="3"/>
        <v>0</v>
      </c>
      <c r="J55" s="41" t="s">
        <v>305</v>
      </c>
      <c r="K55" s="48"/>
    </row>
    <row r="56" spans="1:11" s="19" customFormat="1" ht="24" customHeight="1" x14ac:dyDescent="0.25">
      <c r="A56" s="4">
        <v>46113</v>
      </c>
      <c r="B56" s="2" t="s">
        <v>269</v>
      </c>
      <c r="C56" s="50" t="s">
        <v>271</v>
      </c>
      <c r="D56" s="2" t="s">
        <v>278</v>
      </c>
      <c r="E56" s="51">
        <v>16463</v>
      </c>
      <c r="F56" s="24">
        <v>46133</v>
      </c>
      <c r="G56" s="53">
        <f t="shared" si="2"/>
        <v>16463</v>
      </c>
      <c r="H56" s="25">
        <v>2071</v>
      </c>
      <c r="I56" s="54">
        <f t="shared" si="3"/>
        <v>0</v>
      </c>
      <c r="J56" s="41" t="s">
        <v>305</v>
      </c>
      <c r="K56" s="48"/>
    </row>
    <row r="57" spans="1:11" s="19" customFormat="1" ht="24" customHeight="1" x14ac:dyDescent="0.25">
      <c r="A57" s="4">
        <v>46113</v>
      </c>
      <c r="B57" s="2" t="s">
        <v>269</v>
      </c>
      <c r="C57" s="50" t="s">
        <v>272</v>
      </c>
      <c r="D57" s="2" t="s">
        <v>278</v>
      </c>
      <c r="E57" s="51">
        <v>11928</v>
      </c>
      <c r="F57" s="24">
        <v>46133</v>
      </c>
      <c r="G57" s="53">
        <f t="shared" si="2"/>
        <v>11928</v>
      </c>
      <c r="H57" s="25">
        <v>2071</v>
      </c>
      <c r="I57" s="54">
        <f t="shared" si="3"/>
        <v>0</v>
      </c>
      <c r="J57" s="41" t="s">
        <v>305</v>
      </c>
      <c r="K57" s="48"/>
    </row>
    <row r="58" spans="1:11" s="19" customFormat="1" ht="24" customHeight="1" x14ac:dyDescent="0.25">
      <c r="A58" s="4">
        <v>46113</v>
      </c>
      <c r="B58" s="2" t="s">
        <v>269</v>
      </c>
      <c r="C58" s="50" t="s">
        <v>273</v>
      </c>
      <c r="D58" s="2" t="s">
        <v>278</v>
      </c>
      <c r="E58" s="51">
        <v>15288</v>
      </c>
      <c r="F58" s="24">
        <v>46133</v>
      </c>
      <c r="G58" s="53">
        <f t="shared" si="2"/>
        <v>15288</v>
      </c>
      <c r="H58" s="25">
        <v>2071</v>
      </c>
      <c r="I58" s="54">
        <f t="shared" si="3"/>
        <v>0</v>
      </c>
      <c r="J58" s="41" t="s">
        <v>305</v>
      </c>
      <c r="K58" s="48"/>
    </row>
    <row r="59" spans="1:11" s="19" customFormat="1" ht="24" customHeight="1" x14ac:dyDescent="0.25">
      <c r="A59" s="4">
        <v>46113</v>
      </c>
      <c r="B59" s="2" t="s">
        <v>269</v>
      </c>
      <c r="C59" s="50" t="s">
        <v>274</v>
      </c>
      <c r="D59" s="2" t="s">
        <v>278</v>
      </c>
      <c r="E59" s="51">
        <v>5191.2</v>
      </c>
      <c r="F59" s="24">
        <v>46133</v>
      </c>
      <c r="G59" s="53">
        <f t="shared" si="2"/>
        <v>5191.2</v>
      </c>
      <c r="H59" s="25">
        <v>2071</v>
      </c>
      <c r="I59" s="54">
        <f t="shared" si="3"/>
        <v>0</v>
      </c>
      <c r="J59" s="41" t="s">
        <v>305</v>
      </c>
      <c r="K59" s="48"/>
    </row>
    <row r="60" spans="1:11" s="19" customFormat="1" ht="24" customHeight="1" x14ac:dyDescent="0.25">
      <c r="A60" s="4">
        <v>46113</v>
      </c>
      <c r="B60" s="2" t="s">
        <v>269</v>
      </c>
      <c r="C60" s="50" t="s">
        <v>275</v>
      </c>
      <c r="D60" s="2" t="s">
        <v>278</v>
      </c>
      <c r="E60" s="51">
        <v>43042</v>
      </c>
      <c r="F60" s="24">
        <v>46133</v>
      </c>
      <c r="G60" s="53">
        <f t="shared" si="2"/>
        <v>43042</v>
      </c>
      <c r="H60" s="25">
        <v>2071</v>
      </c>
      <c r="I60" s="54">
        <f t="shared" si="3"/>
        <v>0</v>
      </c>
      <c r="J60" s="41" t="s">
        <v>305</v>
      </c>
      <c r="K60" s="48"/>
    </row>
    <row r="61" spans="1:11" s="19" customFormat="1" ht="24" customHeight="1" x14ac:dyDescent="0.25">
      <c r="A61" s="4">
        <v>46113</v>
      </c>
      <c r="B61" s="2" t="s">
        <v>269</v>
      </c>
      <c r="C61" s="50" t="s">
        <v>276</v>
      </c>
      <c r="D61" s="2" t="s">
        <v>278</v>
      </c>
      <c r="E61" s="51">
        <v>2656</v>
      </c>
      <c r="F61" s="24">
        <v>46133</v>
      </c>
      <c r="G61" s="53">
        <f t="shared" si="2"/>
        <v>2656</v>
      </c>
      <c r="H61" s="25">
        <v>2071</v>
      </c>
      <c r="I61" s="54">
        <f t="shared" si="3"/>
        <v>0</v>
      </c>
      <c r="J61" s="41" t="s">
        <v>305</v>
      </c>
      <c r="K61" s="48"/>
    </row>
    <row r="62" spans="1:11" s="19" customFormat="1" ht="24" customHeight="1" x14ac:dyDescent="0.25">
      <c r="A62" s="4">
        <v>46113</v>
      </c>
      <c r="B62" s="2" t="s">
        <v>269</v>
      </c>
      <c r="C62" s="50" t="s">
        <v>277</v>
      </c>
      <c r="D62" s="2" t="s">
        <v>278</v>
      </c>
      <c r="E62" s="51">
        <v>20470</v>
      </c>
      <c r="F62" s="24">
        <v>46133</v>
      </c>
      <c r="G62" s="53">
        <f t="shared" si="2"/>
        <v>20470</v>
      </c>
      <c r="H62" s="25">
        <v>2071</v>
      </c>
      <c r="I62" s="54">
        <f t="shared" si="3"/>
        <v>0</v>
      </c>
      <c r="J62" s="41" t="s">
        <v>305</v>
      </c>
      <c r="K62" s="48"/>
    </row>
    <row r="63" spans="1:11" s="19" customFormat="1" ht="24" customHeight="1" x14ac:dyDescent="0.25">
      <c r="A63" s="4">
        <v>46082</v>
      </c>
      <c r="B63" s="2" t="s">
        <v>234</v>
      </c>
      <c r="C63" s="50" t="s">
        <v>279</v>
      </c>
      <c r="D63" s="2" t="s">
        <v>236</v>
      </c>
      <c r="E63" s="51">
        <v>374159.61</v>
      </c>
      <c r="F63" s="24">
        <v>46134</v>
      </c>
      <c r="G63" s="53">
        <f t="shared" si="2"/>
        <v>374159.61</v>
      </c>
      <c r="H63" s="25">
        <v>2078</v>
      </c>
      <c r="I63" s="54">
        <f t="shared" si="3"/>
        <v>0</v>
      </c>
      <c r="J63" s="41" t="s">
        <v>305</v>
      </c>
      <c r="K63" s="48"/>
    </row>
    <row r="64" spans="1:11" s="19" customFormat="1" ht="24" customHeight="1" x14ac:dyDescent="0.25">
      <c r="A64" s="4">
        <v>46069.5</v>
      </c>
      <c r="B64" s="2" t="s">
        <v>234</v>
      </c>
      <c r="C64" s="50" t="s">
        <v>235</v>
      </c>
      <c r="D64" s="2" t="s">
        <v>236</v>
      </c>
      <c r="E64" s="51">
        <v>374159.61</v>
      </c>
      <c r="F64" s="24">
        <v>46122</v>
      </c>
      <c r="G64" s="53">
        <f t="shared" si="2"/>
        <v>374159.61</v>
      </c>
      <c r="H64" s="25">
        <v>1717</v>
      </c>
      <c r="I64" s="54">
        <f t="shared" si="3"/>
        <v>0</v>
      </c>
      <c r="J64" s="41" t="s">
        <v>305</v>
      </c>
      <c r="K64" s="48"/>
    </row>
    <row r="65" spans="1:11" s="19" customFormat="1" ht="24" customHeight="1" x14ac:dyDescent="0.25">
      <c r="A65" s="4">
        <v>46042.5</v>
      </c>
      <c r="B65" s="2" t="s">
        <v>106</v>
      </c>
      <c r="C65" s="50" t="s">
        <v>107</v>
      </c>
      <c r="D65" s="2" t="s">
        <v>108</v>
      </c>
      <c r="E65" s="51">
        <v>41300</v>
      </c>
      <c r="F65" s="24">
        <v>46133</v>
      </c>
      <c r="G65" s="53">
        <f t="shared" si="2"/>
        <v>41300</v>
      </c>
      <c r="H65" s="25">
        <v>1797</v>
      </c>
      <c r="I65" s="54">
        <f t="shared" si="3"/>
        <v>0</v>
      </c>
      <c r="J65" s="41" t="s">
        <v>305</v>
      </c>
      <c r="K65" s="48"/>
    </row>
    <row r="66" spans="1:11" s="19" customFormat="1" ht="24" customHeight="1" x14ac:dyDescent="0.25">
      <c r="A66" s="4">
        <v>46118</v>
      </c>
      <c r="B66" s="2" t="s">
        <v>255</v>
      </c>
      <c r="C66" s="57" t="s">
        <v>257</v>
      </c>
      <c r="D66" s="2" t="s">
        <v>256</v>
      </c>
      <c r="E66" s="51">
        <v>667053.64</v>
      </c>
      <c r="F66" s="24">
        <v>46132</v>
      </c>
      <c r="G66" s="53">
        <f t="shared" si="2"/>
        <v>667053.64</v>
      </c>
      <c r="H66" s="25">
        <v>2082</v>
      </c>
      <c r="I66" s="54">
        <f t="shared" si="3"/>
        <v>0</v>
      </c>
      <c r="J66" s="41" t="s">
        <v>305</v>
      </c>
      <c r="K66" s="48"/>
    </row>
    <row r="67" spans="1:11" s="19" customFormat="1" ht="24" customHeight="1" x14ac:dyDescent="0.25">
      <c r="A67" s="4">
        <v>46118</v>
      </c>
      <c r="B67" s="2" t="s">
        <v>255</v>
      </c>
      <c r="C67" s="57" t="s">
        <v>258</v>
      </c>
      <c r="D67" s="2" t="s">
        <v>256</v>
      </c>
      <c r="E67" s="51">
        <v>904.76</v>
      </c>
      <c r="F67" s="24">
        <v>46132</v>
      </c>
      <c r="G67" s="53">
        <f t="shared" si="2"/>
        <v>904.76</v>
      </c>
      <c r="H67" s="25">
        <v>2082</v>
      </c>
      <c r="I67" s="54">
        <f t="shared" si="3"/>
        <v>0</v>
      </c>
      <c r="J67" s="41" t="s">
        <v>305</v>
      </c>
      <c r="K67" s="48"/>
    </row>
    <row r="68" spans="1:11" s="19" customFormat="1" ht="24" customHeight="1" x14ac:dyDescent="0.25">
      <c r="A68" s="4">
        <v>46118</v>
      </c>
      <c r="B68" s="2" t="s">
        <v>255</v>
      </c>
      <c r="C68" s="57" t="s">
        <v>260</v>
      </c>
      <c r="D68" s="2" t="s">
        <v>256</v>
      </c>
      <c r="E68" s="51">
        <v>169382.54</v>
      </c>
      <c r="F68" s="24">
        <v>46132</v>
      </c>
      <c r="G68" s="53">
        <f t="shared" si="2"/>
        <v>169382.54</v>
      </c>
      <c r="H68" s="25">
        <v>2082</v>
      </c>
      <c r="I68" s="54">
        <f t="shared" si="3"/>
        <v>0</v>
      </c>
      <c r="J68" s="41" t="s">
        <v>305</v>
      </c>
      <c r="K68" s="48"/>
    </row>
    <row r="69" spans="1:11" s="19" customFormat="1" ht="24" customHeight="1" x14ac:dyDescent="0.25">
      <c r="A69" s="4">
        <v>46118</v>
      </c>
      <c r="B69" s="2" t="s">
        <v>255</v>
      </c>
      <c r="C69" s="57" t="s">
        <v>261</v>
      </c>
      <c r="D69" s="2" t="s">
        <v>256</v>
      </c>
      <c r="E69" s="51">
        <v>58593.89</v>
      </c>
      <c r="F69" s="24">
        <v>46132</v>
      </c>
      <c r="G69" s="53">
        <f t="shared" si="2"/>
        <v>58593.89</v>
      </c>
      <c r="H69" s="25">
        <v>2082</v>
      </c>
      <c r="I69" s="54">
        <f t="shared" si="3"/>
        <v>0</v>
      </c>
      <c r="J69" s="41" t="s">
        <v>305</v>
      </c>
      <c r="K69" s="48"/>
    </row>
    <row r="70" spans="1:11" s="19" customFormat="1" ht="24" customHeight="1" x14ac:dyDescent="0.25">
      <c r="A70" s="4">
        <v>46118</v>
      </c>
      <c r="B70" s="2" t="s">
        <v>255</v>
      </c>
      <c r="C70" s="57" t="s">
        <v>262</v>
      </c>
      <c r="D70" s="2" t="s">
        <v>256</v>
      </c>
      <c r="E70" s="51">
        <v>34745.61</v>
      </c>
      <c r="F70" s="24">
        <v>46132</v>
      </c>
      <c r="G70" s="53">
        <f t="shared" si="2"/>
        <v>34745.61</v>
      </c>
      <c r="H70" s="25">
        <v>2082</v>
      </c>
      <c r="I70" s="54">
        <f t="shared" si="3"/>
        <v>0</v>
      </c>
      <c r="J70" s="41" t="s">
        <v>305</v>
      </c>
      <c r="K70" s="48"/>
    </row>
    <row r="71" spans="1:11" s="19" customFormat="1" ht="24" customHeight="1" x14ac:dyDescent="0.25">
      <c r="A71" s="4">
        <v>46118</v>
      </c>
      <c r="B71" s="2" t="s">
        <v>255</v>
      </c>
      <c r="C71" s="57" t="s">
        <v>263</v>
      </c>
      <c r="D71" s="2" t="s">
        <v>256</v>
      </c>
      <c r="E71" s="51">
        <v>2987.18</v>
      </c>
      <c r="F71" s="24">
        <v>46132</v>
      </c>
      <c r="G71" s="53">
        <f t="shared" si="2"/>
        <v>2987.18</v>
      </c>
      <c r="H71" s="25">
        <v>2082</v>
      </c>
      <c r="I71" s="54">
        <f t="shared" si="3"/>
        <v>0</v>
      </c>
      <c r="J71" s="41" t="s">
        <v>305</v>
      </c>
      <c r="K71" s="48"/>
    </row>
    <row r="72" spans="1:11" s="19" customFormat="1" ht="24" customHeight="1" x14ac:dyDescent="0.25">
      <c r="A72" s="4">
        <v>46118</v>
      </c>
      <c r="B72" s="2" t="s">
        <v>255</v>
      </c>
      <c r="C72" s="57" t="s">
        <v>264</v>
      </c>
      <c r="D72" s="2" t="s">
        <v>256</v>
      </c>
      <c r="E72" s="51">
        <v>1399.31</v>
      </c>
      <c r="F72" s="24">
        <v>46132</v>
      </c>
      <c r="G72" s="53">
        <f t="shared" si="2"/>
        <v>1399.31</v>
      </c>
      <c r="H72" s="25">
        <v>2082</v>
      </c>
      <c r="I72" s="54">
        <f t="shared" si="3"/>
        <v>0</v>
      </c>
      <c r="J72" s="41" t="s">
        <v>305</v>
      </c>
      <c r="K72" s="48"/>
    </row>
    <row r="73" spans="1:11" s="19" customFormat="1" ht="24" customHeight="1" x14ac:dyDescent="0.25">
      <c r="A73" s="4">
        <v>46118</v>
      </c>
      <c r="B73" s="2" t="s">
        <v>255</v>
      </c>
      <c r="C73" s="57" t="s">
        <v>259</v>
      </c>
      <c r="D73" s="2" t="s">
        <v>256</v>
      </c>
      <c r="E73" s="51">
        <v>904.76</v>
      </c>
      <c r="F73" s="24">
        <v>46132</v>
      </c>
      <c r="G73" s="53">
        <f t="shared" ref="G73:G104" si="4">E73</f>
        <v>904.76</v>
      </c>
      <c r="H73" s="25">
        <v>2080</v>
      </c>
      <c r="I73" s="54">
        <f t="shared" ref="I73:I104" si="5">E73-G73</f>
        <v>0</v>
      </c>
      <c r="J73" s="41" t="s">
        <v>305</v>
      </c>
      <c r="K73" s="48"/>
    </row>
    <row r="74" spans="1:11" s="19" customFormat="1" ht="24" customHeight="1" x14ac:dyDescent="0.25">
      <c r="A74" s="4">
        <v>46118</v>
      </c>
      <c r="B74" s="2" t="s">
        <v>255</v>
      </c>
      <c r="C74" s="57" t="s">
        <v>265</v>
      </c>
      <c r="D74" s="2" t="s">
        <v>256</v>
      </c>
      <c r="E74" s="51">
        <v>36886.870000000003</v>
      </c>
      <c r="F74" s="24">
        <v>46132</v>
      </c>
      <c r="G74" s="53">
        <f t="shared" si="4"/>
        <v>36886.870000000003</v>
      </c>
      <c r="H74" s="25">
        <v>2080</v>
      </c>
      <c r="I74" s="54">
        <f t="shared" si="5"/>
        <v>0</v>
      </c>
      <c r="J74" s="41" t="s">
        <v>305</v>
      </c>
      <c r="K74" s="48"/>
    </row>
    <row r="75" spans="1:11" s="19" customFormat="1" ht="24" customHeight="1" x14ac:dyDescent="0.25">
      <c r="A75" s="4">
        <v>46069.5</v>
      </c>
      <c r="B75" s="2" t="s">
        <v>109</v>
      </c>
      <c r="C75" s="50" t="s">
        <v>110</v>
      </c>
      <c r="D75" s="2" t="s">
        <v>111</v>
      </c>
      <c r="E75" s="51">
        <v>78265.149999999994</v>
      </c>
      <c r="F75" s="24">
        <v>46121</v>
      </c>
      <c r="G75" s="53">
        <f t="shared" si="4"/>
        <v>78265.149999999994</v>
      </c>
      <c r="H75" s="25">
        <v>1393</v>
      </c>
      <c r="I75" s="54">
        <f t="shared" si="5"/>
        <v>0</v>
      </c>
      <c r="J75" s="41" t="s">
        <v>305</v>
      </c>
      <c r="K75" s="48"/>
    </row>
    <row r="76" spans="1:11" s="19" customFormat="1" ht="24" customHeight="1" x14ac:dyDescent="0.25">
      <c r="A76" s="4">
        <v>46069.5</v>
      </c>
      <c r="B76" s="2" t="s">
        <v>109</v>
      </c>
      <c r="C76" s="50" t="s">
        <v>112</v>
      </c>
      <c r="D76" s="2" t="s">
        <v>111</v>
      </c>
      <c r="E76" s="51">
        <v>78265.149999999994</v>
      </c>
      <c r="F76" s="24">
        <v>46121</v>
      </c>
      <c r="G76" s="53">
        <f t="shared" si="4"/>
        <v>78265.149999999994</v>
      </c>
      <c r="H76" s="25">
        <v>1393</v>
      </c>
      <c r="I76" s="54">
        <f t="shared" si="5"/>
        <v>0</v>
      </c>
      <c r="J76" s="41" t="s">
        <v>305</v>
      </c>
      <c r="K76" s="48"/>
    </row>
    <row r="77" spans="1:11" s="19" customFormat="1" ht="24" customHeight="1" x14ac:dyDescent="0.25">
      <c r="A77" s="4">
        <v>46069.5</v>
      </c>
      <c r="B77" s="2" t="s">
        <v>109</v>
      </c>
      <c r="C77" s="50" t="s">
        <v>113</v>
      </c>
      <c r="D77" s="2" t="s">
        <v>111</v>
      </c>
      <c r="E77" s="51">
        <v>78265.149999999994</v>
      </c>
      <c r="F77" s="24">
        <v>46121</v>
      </c>
      <c r="G77" s="53">
        <f t="shared" si="4"/>
        <v>78265.149999999994</v>
      </c>
      <c r="H77" s="25">
        <v>1393</v>
      </c>
      <c r="I77" s="54">
        <f t="shared" si="5"/>
        <v>0</v>
      </c>
      <c r="J77" s="41" t="s">
        <v>305</v>
      </c>
      <c r="K77" s="48"/>
    </row>
    <row r="78" spans="1:11" s="19" customFormat="1" ht="24" customHeight="1" x14ac:dyDescent="0.25">
      <c r="A78" s="4">
        <v>46069.5</v>
      </c>
      <c r="B78" s="2" t="s">
        <v>109</v>
      </c>
      <c r="C78" s="50" t="s">
        <v>114</v>
      </c>
      <c r="D78" s="2" t="s">
        <v>111</v>
      </c>
      <c r="E78" s="51">
        <v>78265.149999999994</v>
      </c>
      <c r="F78" s="24">
        <v>46121</v>
      </c>
      <c r="G78" s="53">
        <f t="shared" si="4"/>
        <v>78265.149999999994</v>
      </c>
      <c r="H78" s="25">
        <v>1393</v>
      </c>
      <c r="I78" s="54">
        <f t="shared" si="5"/>
        <v>0</v>
      </c>
      <c r="J78" s="41" t="s">
        <v>305</v>
      </c>
      <c r="K78" s="48"/>
    </row>
    <row r="79" spans="1:11" s="19" customFormat="1" ht="24" customHeight="1" x14ac:dyDescent="0.25">
      <c r="A79" s="4">
        <v>46069.5</v>
      </c>
      <c r="B79" s="2" t="s">
        <v>109</v>
      </c>
      <c r="C79" s="50" t="s">
        <v>115</v>
      </c>
      <c r="D79" s="2" t="s">
        <v>111</v>
      </c>
      <c r="E79" s="51">
        <v>78265.149999999994</v>
      </c>
      <c r="F79" s="24">
        <v>46121</v>
      </c>
      <c r="G79" s="53">
        <f t="shared" si="4"/>
        <v>78265.149999999994</v>
      </c>
      <c r="H79" s="25">
        <v>1393</v>
      </c>
      <c r="I79" s="54">
        <f t="shared" si="5"/>
        <v>0</v>
      </c>
      <c r="J79" s="41" t="s">
        <v>305</v>
      </c>
      <c r="K79" s="48"/>
    </row>
    <row r="80" spans="1:11" s="19" customFormat="1" ht="24" customHeight="1" x14ac:dyDescent="0.25">
      <c r="A80" s="4">
        <v>46087</v>
      </c>
      <c r="B80" s="2" t="s">
        <v>116</v>
      </c>
      <c r="C80" s="50" t="s">
        <v>117</v>
      </c>
      <c r="D80" s="2" t="s">
        <v>54</v>
      </c>
      <c r="E80" s="51">
        <v>266680</v>
      </c>
      <c r="F80" s="24">
        <v>46122</v>
      </c>
      <c r="G80" s="53">
        <f t="shared" si="4"/>
        <v>266680</v>
      </c>
      <c r="H80" s="25">
        <v>1592</v>
      </c>
      <c r="I80" s="54">
        <f t="shared" si="5"/>
        <v>0</v>
      </c>
      <c r="J80" s="41" t="s">
        <v>305</v>
      </c>
      <c r="K80" s="48"/>
    </row>
    <row r="81" spans="1:11" s="19" customFormat="1" ht="24" customHeight="1" x14ac:dyDescent="0.25">
      <c r="A81" s="4">
        <v>46106</v>
      </c>
      <c r="B81" s="2" t="s">
        <v>244</v>
      </c>
      <c r="C81" s="50" t="s">
        <v>246</v>
      </c>
      <c r="D81" s="2" t="s">
        <v>245</v>
      </c>
      <c r="E81" s="51">
        <v>226166.65</v>
      </c>
      <c r="F81" s="24">
        <v>46127</v>
      </c>
      <c r="G81" s="53">
        <f t="shared" si="4"/>
        <v>226166.65</v>
      </c>
      <c r="H81" s="25">
        <v>1899</v>
      </c>
      <c r="I81" s="54">
        <f t="shared" si="5"/>
        <v>0</v>
      </c>
      <c r="J81" s="41" t="s">
        <v>305</v>
      </c>
      <c r="K81" s="48"/>
    </row>
    <row r="82" spans="1:11" s="19" customFormat="1" ht="24" customHeight="1" x14ac:dyDescent="0.25">
      <c r="A82" s="4">
        <v>46082</v>
      </c>
      <c r="B82" s="2" t="s">
        <v>118</v>
      </c>
      <c r="C82" s="50" t="s">
        <v>119</v>
      </c>
      <c r="D82" s="2" t="s">
        <v>120</v>
      </c>
      <c r="E82" s="51">
        <v>24000</v>
      </c>
      <c r="F82" s="24">
        <v>46119</v>
      </c>
      <c r="G82" s="53">
        <f t="shared" si="4"/>
        <v>24000</v>
      </c>
      <c r="H82" s="25">
        <v>1304</v>
      </c>
      <c r="I82" s="54">
        <f t="shared" si="5"/>
        <v>0</v>
      </c>
      <c r="J82" s="41" t="s">
        <v>305</v>
      </c>
      <c r="K82" s="48"/>
    </row>
    <row r="83" spans="1:11" s="19" customFormat="1" ht="24" customHeight="1" x14ac:dyDescent="0.25">
      <c r="A83" s="4">
        <v>46052</v>
      </c>
      <c r="B83" s="2" t="s">
        <v>30</v>
      </c>
      <c r="C83" s="50" t="s">
        <v>121</v>
      </c>
      <c r="D83" s="2" t="s">
        <v>122</v>
      </c>
      <c r="E83" s="51">
        <v>41196.160000000003</v>
      </c>
      <c r="F83" s="24">
        <v>46052</v>
      </c>
      <c r="G83" s="53">
        <f t="shared" si="4"/>
        <v>41196.160000000003</v>
      </c>
      <c r="H83" s="25">
        <v>1893</v>
      </c>
      <c r="I83" s="54">
        <f t="shared" si="5"/>
        <v>0</v>
      </c>
      <c r="J83" s="41" t="s">
        <v>305</v>
      </c>
      <c r="K83" s="48"/>
    </row>
    <row r="84" spans="1:11" s="19" customFormat="1" ht="24" customHeight="1" x14ac:dyDescent="0.25">
      <c r="A84" s="4">
        <v>46077</v>
      </c>
      <c r="B84" s="2" t="s">
        <v>30</v>
      </c>
      <c r="C84" s="50" t="s">
        <v>123</v>
      </c>
      <c r="D84" s="2" t="s">
        <v>122</v>
      </c>
      <c r="E84" s="51">
        <v>132176.29</v>
      </c>
      <c r="F84" s="24">
        <v>46052</v>
      </c>
      <c r="G84" s="53">
        <f t="shared" si="4"/>
        <v>132176.29</v>
      </c>
      <c r="H84" s="25">
        <v>1893</v>
      </c>
      <c r="I84" s="54">
        <f t="shared" si="5"/>
        <v>0</v>
      </c>
      <c r="J84" s="41" t="s">
        <v>305</v>
      </c>
      <c r="K84" s="48"/>
    </row>
    <row r="85" spans="1:11" s="19" customFormat="1" ht="24" customHeight="1" x14ac:dyDescent="0.25">
      <c r="A85" s="4">
        <v>46086</v>
      </c>
      <c r="B85" s="2" t="s">
        <v>30</v>
      </c>
      <c r="C85" s="50" t="s">
        <v>124</v>
      </c>
      <c r="D85" s="2" t="s">
        <v>122</v>
      </c>
      <c r="E85" s="51">
        <v>219480</v>
      </c>
      <c r="F85" s="24">
        <v>46142</v>
      </c>
      <c r="G85" s="53">
        <f t="shared" si="4"/>
        <v>219480</v>
      </c>
      <c r="H85" s="25">
        <v>1551</v>
      </c>
      <c r="I85" s="54">
        <f t="shared" si="5"/>
        <v>0</v>
      </c>
      <c r="J85" s="41" t="s">
        <v>305</v>
      </c>
      <c r="K85" s="48"/>
    </row>
    <row r="86" spans="1:11" s="19" customFormat="1" ht="24" customHeight="1" x14ac:dyDescent="0.25">
      <c r="A86" s="4">
        <v>46086</v>
      </c>
      <c r="B86" s="2" t="s">
        <v>30</v>
      </c>
      <c r="C86" s="50" t="s">
        <v>125</v>
      </c>
      <c r="D86" s="2" t="s">
        <v>122</v>
      </c>
      <c r="E86" s="51">
        <v>202677.42</v>
      </c>
      <c r="F86" s="24">
        <v>46142</v>
      </c>
      <c r="G86" s="53">
        <f t="shared" si="4"/>
        <v>202677.42</v>
      </c>
      <c r="H86" s="25">
        <v>1551</v>
      </c>
      <c r="I86" s="54">
        <f t="shared" si="5"/>
        <v>0</v>
      </c>
      <c r="J86" s="41" t="s">
        <v>305</v>
      </c>
      <c r="K86" s="48"/>
    </row>
    <row r="87" spans="1:11" s="19" customFormat="1" ht="24" customHeight="1" x14ac:dyDescent="0.25">
      <c r="A87" s="4">
        <v>46086</v>
      </c>
      <c r="B87" s="2" t="s">
        <v>30</v>
      </c>
      <c r="C87" s="50" t="s">
        <v>126</v>
      </c>
      <c r="D87" s="2" t="s">
        <v>122</v>
      </c>
      <c r="E87" s="51">
        <v>261705.12</v>
      </c>
      <c r="F87" s="24">
        <v>46142</v>
      </c>
      <c r="G87" s="53">
        <f t="shared" si="4"/>
        <v>261705.12</v>
      </c>
      <c r="H87" s="25">
        <v>1551</v>
      </c>
      <c r="I87" s="54">
        <f t="shared" si="5"/>
        <v>0</v>
      </c>
      <c r="J87" s="41" t="s">
        <v>305</v>
      </c>
      <c r="K87" s="48"/>
    </row>
    <row r="88" spans="1:11" s="19" customFormat="1" ht="24" customHeight="1" x14ac:dyDescent="0.25">
      <c r="A88" s="4">
        <v>46098</v>
      </c>
      <c r="B88" s="2" t="s">
        <v>30</v>
      </c>
      <c r="C88" s="50" t="s">
        <v>127</v>
      </c>
      <c r="D88" s="2" t="s">
        <v>122</v>
      </c>
      <c r="E88" s="51">
        <v>29768</v>
      </c>
      <c r="F88" s="24">
        <v>46142</v>
      </c>
      <c r="G88" s="53">
        <f t="shared" si="4"/>
        <v>29768</v>
      </c>
      <c r="H88" s="25">
        <v>2010</v>
      </c>
      <c r="I88" s="54">
        <f t="shared" si="5"/>
        <v>0</v>
      </c>
      <c r="J88" s="41" t="s">
        <v>305</v>
      </c>
      <c r="K88" s="48"/>
    </row>
    <row r="89" spans="1:11" s="19" customFormat="1" ht="24" customHeight="1" x14ac:dyDescent="0.25">
      <c r="A89" s="4">
        <v>46105</v>
      </c>
      <c r="B89" s="2" t="s">
        <v>30</v>
      </c>
      <c r="C89" s="50" t="s">
        <v>128</v>
      </c>
      <c r="D89" s="2" t="s">
        <v>122</v>
      </c>
      <c r="E89" s="51">
        <v>56973.75</v>
      </c>
      <c r="F89" s="24">
        <v>46142</v>
      </c>
      <c r="G89" s="53">
        <f t="shared" si="4"/>
        <v>56973.75</v>
      </c>
      <c r="H89" s="25">
        <v>2010</v>
      </c>
      <c r="I89" s="54">
        <f t="shared" si="5"/>
        <v>0</v>
      </c>
      <c r="J89" s="41" t="s">
        <v>305</v>
      </c>
      <c r="K89" s="48"/>
    </row>
    <row r="90" spans="1:11" s="19" customFormat="1" ht="24" customHeight="1" x14ac:dyDescent="0.25">
      <c r="A90" s="4">
        <v>46106</v>
      </c>
      <c r="B90" s="2" t="s">
        <v>129</v>
      </c>
      <c r="C90" s="50" t="s">
        <v>130</v>
      </c>
      <c r="D90" s="2" t="s">
        <v>131</v>
      </c>
      <c r="E90" s="51">
        <v>143212.65</v>
      </c>
      <c r="F90" s="24">
        <v>46142</v>
      </c>
      <c r="G90" s="53">
        <f t="shared" si="4"/>
        <v>143212.65</v>
      </c>
      <c r="H90" s="25">
        <v>2012</v>
      </c>
      <c r="I90" s="54">
        <f t="shared" si="5"/>
        <v>0</v>
      </c>
      <c r="J90" s="41" t="s">
        <v>305</v>
      </c>
      <c r="K90" s="48"/>
    </row>
    <row r="91" spans="1:11" s="19" customFormat="1" ht="24" customHeight="1" x14ac:dyDescent="0.25">
      <c r="A91" s="4">
        <v>46090</v>
      </c>
      <c r="B91" s="2" t="s">
        <v>132</v>
      </c>
      <c r="C91" s="50" t="s">
        <v>133</v>
      </c>
      <c r="D91" s="2" t="s">
        <v>46</v>
      </c>
      <c r="E91" s="51">
        <v>188800</v>
      </c>
      <c r="F91" s="24">
        <v>46121</v>
      </c>
      <c r="G91" s="53">
        <f t="shared" si="4"/>
        <v>188800</v>
      </c>
      <c r="H91" s="25">
        <v>1538</v>
      </c>
      <c r="I91" s="54">
        <f t="shared" si="5"/>
        <v>0</v>
      </c>
      <c r="J91" s="41" t="s">
        <v>305</v>
      </c>
      <c r="K91" s="48"/>
    </row>
    <row r="92" spans="1:11" s="19" customFormat="1" ht="24" customHeight="1" x14ac:dyDescent="0.25">
      <c r="A92" s="4">
        <v>46052.5</v>
      </c>
      <c r="B92" s="2" t="s">
        <v>134</v>
      </c>
      <c r="C92" s="50" t="s">
        <v>83</v>
      </c>
      <c r="D92" s="2" t="s">
        <v>135</v>
      </c>
      <c r="E92" s="51">
        <v>2890084.32</v>
      </c>
      <c r="F92" s="24">
        <v>46107</v>
      </c>
      <c r="G92" s="53">
        <f t="shared" si="4"/>
        <v>2890084.32</v>
      </c>
      <c r="H92" s="25">
        <v>1046</v>
      </c>
      <c r="I92" s="54">
        <f t="shared" si="5"/>
        <v>0</v>
      </c>
      <c r="J92" s="41" t="s">
        <v>305</v>
      </c>
      <c r="K92" s="48"/>
    </row>
    <row r="93" spans="1:11" s="19" customFormat="1" ht="24" customHeight="1" x14ac:dyDescent="0.25">
      <c r="A93" s="4">
        <v>46077</v>
      </c>
      <c r="B93" s="2" t="s">
        <v>134</v>
      </c>
      <c r="C93" s="50" t="s">
        <v>136</v>
      </c>
      <c r="D93" s="2" t="s">
        <v>135</v>
      </c>
      <c r="E93" s="51">
        <v>3548127.84</v>
      </c>
      <c r="F93" s="24">
        <v>46134</v>
      </c>
      <c r="G93" s="53">
        <f t="shared" si="4"/>
        <v>3548127.84</v>
      </c>
      <c r="H93" s="25">
        <v>2031</v>
      </c>
      <c r="I93" s="54">
        <f t="shared" si="5"/>
        <v>0</v>
      </c>
      <c r="J93" s="41" t="s">
        <v>305</v>
      </c>
      <c r="K93" s="48"/>
    </row>
    <row r="94" spans="1:11" s="19" customFormat="1" ht="24" customHeight="1" x14ac:dyDescent="0.25">
      <c r="A94" s="4">
        <v>46084</v>
      </c>
      <c r="B94" s="2" t="s">
        <v>137</v>
      </c>
      <c r="C94" s="50" t="s">
        <v>138</v>
      </c>
      <c r="D94" s="2" t="s">
        <v>139</v>
      </c>
      <c r="E94" s="51">
        <v>47005.72</v>
      </c>
      <c r="F94" s="24">
        <v>46122</v>
      </c>
      <c r="G94" s="53">
        <f t="shared" si="4"/>
        <v>47005.72</v>
      </c>
      <c r="H94" s="25">
        <v>1345</v>
      </c>
      <c r="I94" s="54">
        <f t="shared" si="5"/>
        <v>0</v>
      </c>
      <c r="J94" s="41" t="s">
        <v>305</v>
      </c>
      <c r="K94" s="48"/>
    </row>
    <row r="95" spans="1:11" s="19" customFormat="1" ht="24" customHeight="1" x14ac:dyDescent="0.25">
      <c r="A95" s="4">
        <v>46094</v>
      </c>
      <c r="B95" s="2" t="s">
        <v>140</v>
      </c>
      <c r="C95" s="50" t="s">
        <v>141</v>
      </c>
      <c r="D95" s="2" t="s">
        <v>142</v>
      </c>
      <c r="E95" s="51">
        <v>63720</v>
      </c>
      <c r="F95" s="24">
        <v>46125</v>
      </c>
      <c r="G95" s="53">
        <f t="shared" si="4"/>
        <v>63720</v>
      </c>
      <c r="H95" s="25">
        <v>1748</v>
      </c>
      <c r="I95" s="54">
        <f t="shared" si="5"/>
        <v>0</v>
      </c>
      <c r="J95" s="41" t="s">
        <v>305</v>
      </c>
      <c r="K95" s="48"/>
    </row>
    <row r="96" spans="1:11" s="19" customFormat="1" ht="24" customHeight="1" x14ac:dyDescent="0.25">
      <c r="A96" s="4">
        <v>46094</v>
      </c>
      <c r="B96" s="2" t="s">
        <v>140</v>
      </c>
      <c r="C96" s="50" t="s">
        <v>143</v>
      </c>
      <c r="D96" s="2" t="s">
        <v>144</v>
      </c>
      <c r="E96" s="51">
        <v>239540</v>
      </c>
      <c r="F96" s="24">
        <v>46139</v>
      </c>
      <c r="G96" s="53">
        <f t="shared" si="4"/>
        <v>239540</v>
      </c>
      <c r="H96" s="25">
        <v>2103</v>
      </c>
      <c r="I96" s="54">
        <f t="shared" si="5"/>
        <v>0</v>
      </c>
      <c r="J96" s="41" t="s">
        <v>305</v>
      </c>
      <c r="K96" s="48"/>
    </row>
    <row r="97" spans="1:11" s="19" customFormat="1" ht="24" customHeight="1" x14ac:dyDescent="0.25">
      <c r="A97" s="4">
        <v>46094</v>
      </c>
      <c r="B97" s="2" t="s">
        <v>140</v>
      </c>
      <c r="C97" s="50" t="s">
        <v>145</v>
      </c>
      <c r="D97" s="2" t="s">
        <v>146</v>
      </c>
      <c r="E97" s="51">
        <v>134399.64000000001</v>
      </c>
      <c r="F97" s="24">
        <v>46125</v>
      </c>
      <c r="G97" s="53">
        <f t="shared" si="4"/>
        <v>134399.64000000001</v>
      </c>
      <c r="H97" s="25">
        <v>1726</v>
      </c>
      <c r="I97" s="54">
        <f t="shared" si="5"/>
        <v>0</v>
      </c>
      <c r="J97" s="41" t="s">
        <v>305</v>
      </c>
      <c r="K97" s="48"/>
    </row>
    <row r="98" spans="1:11" s="19" customFormat="1" ht="24" customHeight="1" x14ac:dyDescent="0.25">
      <c r="A98" s="4">
        <v>46090</v>
      </c>
      <c r="B98" s="2" t="s">
        <v>147</v>
      </c>
      <c r="C98" s="50" t="s">
        <v>29</v>
      </c>
      <c r="D98" s="2" t="s">
        <v>148</v>
      </c>
      <c r="E98" s="51">
        <v>2297.46</v>
      </c>
      <c r="F98" s="24">
        <v>46127</v>
      </c>
      <c r="G98" s="53">
        <f t="shared" si="4"/>
        <v>2297.46</v>
      </c>
      <c r="H98" s="25">
        <v>1527</v>
      </c>
      <c r="I98" s="54">
        <f t="shared" si="5"/>
        <v>0</v>
      </c>
      <c r="J98" s="41" t="s">
        <v>305</v>
      </c>
      <c r="K98" s="48"/>
    </row>
    <row r="99" spans="1:11" s="19" customFormat="1" ht="24" customHeight="1" x14ac:dyDescent="0.25">
      <c r="A99" s="4">
        <v>46108</v>
      </c>
      <c r="B99" s="2" t="s">
        <v>147</v>
      </c>
      <c r="C99" s="50" t="s">
        <v>149</v>
      </c>
      <c r="D99" s="2" t="s">
        <v>306</v>
      </c>
      <c r="E99" s="51">
        <v>2456.0500000000002</v>
      </c>
      <c r="F99" s="24">
        <v>46134</v>
      </c>
      <c r="G99" s="53">
        <f t="shared" si="4"/>
        <v>2456.0500000000002</v>
      </c>
      <c r="H99" s="25">
        <v>2042</v>
      </c>
      <c r="I99" s="54">
        <f t="shared" si="5"/>
        <v>0</v>
      </c>
      <c r="J99" s="41" t="s">
        <v>305</v>
      </c>
      <c r="K99" s="48"/>
    </row>
    <row r="100" spans="1:11" s="19" customFormat="1" ht="24" customHeight="1" x14ac:dyDescent="0.25">
      <c r="A100" s="4">
        <v>46092</v>
      </c>
      <c r="B100" s="2" t="s">
        <v>150</v>
      </c>
      <c r="C100" s="50" t="s">
        <v>151</v>
      </c>
      <c r="D100" s="2" t="s">
        <v>152</v>
      </c>
      <c r="E100" s="51">
        <v>61312.800000000003</v>
      </c>
      <c r="F100" s="24">
        <v>46125</v>
      </c>
      <c r="G100" s="53">
        <f t="shared" si="4"/>
        <v>61312.800000000003</v>
      </c>
      <c r="H100" s="25">
        <v>1531</v>
      </c>
      <c r="I100" s="54">
        <f t="shared" si="5"/>
        <v>0</v>
      </c>
      <c r="J100" s="41" t="s">
        <v>305</v>
      </c>
      <c r="K100" s="48"/>
    </row>
    <row r="101" spans="1:11" s="19" customFormat="1" ht="24" customHeight="1" x14ac:dyDescent="0.25">
      <c r="A101" s="4">
        <v>46097</v>
      </c>
      <c r="B101" s="2" t="s">
        <v>150</v>
      </c>
      <c r="C101" s="50" t="s">
        <v>153</v>
      </c>
      <c r="D101" s="2" t="s">
        <v>154</v>
      </c>
      <c r="E101" s="51">
        <v>63234</v>
      </c>
      <c r="F101" s="24">
        <v>46128</v>
      </c>
      <c r="G101" s="53">
        <f t="shared" si="4"/>
        <v>63234</v>
      </c>
      <c r="H101" s="25">
        <v>1708</v>
      </c>
      <c r="I101" s="54">
        <f t="shared" si="5"/>
        <v>0</v>
      </c>
      <c r="J101" s="41" t="s">
        <v>305</v>
      </c>
      <c r="K101" s="48"/>
    </row>
    <row r="102" spans="1:11" s="19" customFormat="1" ht="24" customHeight="1" x14ac:dyDescent="0.25">
      <c r="A102" s="4">
        <v>46061</v>
      </c>
      <c r="B102" s="2" t="s">
        <v>47</v>
      </c>
      <c r="C102" s="50" t="s">
        <v>28</v>
      </c>
      <c r="D102" s="2" t="s">
        <v>26</v>
      </c>
      <c r="E102" s="51">
        <v>1194401.6599999999</v>
      </c>
      <c r="F102" s="24">
        <v>46113</v>
      </c>
      <c r="G102" s="53">
        <f t="shared" si="4"/>
        <v>1194401.6599999999</v>
      </c>
      <c r="H102" s="25">
        <v>1672</v>
      </c>
      <c r="I102" s="54">
        <f t="shared" si="5"/>
        <v>0</v>
      </c>
      <c r="J102" s="41" t="s">
        <v>305</v>
      </c>
      <c r="K102" s="48"/>
    </row>
    <row r="103" spans="1:11" s="19" customFormat="1" ht="24" customHeight="1" x14ac:dyDescent="0.25">
      <c r="A103" s="4">
        <v>46082</v>
      </c>
      <c r="B103" s="2" t="s">
        <v>45</v>
      </c>
      <c r="C103" s="50" t="s">
        <v>155</v>
      </c>
      <c r="D103" s="2" t="s">
        <v>156</v>
      </c>
      <c r="E103" s="51">
        <v>505603.29000000004</v>
      </c>
      <c r="F103" s="24">
        <v>46113</v>
      </c>
      <c r="G103" s="53">
        <f t="shared" si="4"/>
        <v>505603.29000000004</v>
      </c>
      <c r="H103" s="25">
        <v>1707</v>
      </c>
      <c r="I103" s="54">
        <f t="shared" si="5"/>
        <v>0</v>
      </c>
      <c r="J103" s="41" t="s">
        <v>305</v>
      </c>
      <c r="K103" s="48"/>
    </row>
    <row r="104" spans="1:11" s="19" customFormat="1" ht="24" customHeight="1" x14ac:dyDescent="0.25">
      <c r="A104" s="4">
        <v>46083</v>
      </c>
      <c r="B104" s="2" t="s">
        <v>45</v>
      </c>
      <c r="C104" s="50" t="s">
        <v>157</v>
      </c>
      <c r="D104" s="2" t="s">
        <v>158</v>
      </c>
      <c r="E104" s="51">
        <v>1025567.46</v>
      </c>
      <c r="F104" s="24">
        <v>46113</v>
      </c>
      <c r="G104" s="53">
        <f t="shared" si="4"/>
        <v>1025567.46</v>
      </c>
      <c r="H104" s="25">
        <v>1632</v>
      </c>
      <c r="I104" s="54">
        <f t="shared" si="5"/>
        <v>0</v>
      </c>
      <c r="J104" s="41" t="s">
        <v>305</v>
      </c>
      <c r="K104" s="48"/>
    </row>
    <row r="105" spans="1:11" s="19" customFormat="1" ht="24" customHeight="1" x14ac:dyDescent="0.25">
      <c r="A105" s="4">
        <v>46083</v>
      </c>
      <c r="B105" s="2" t="s">
        <v>45</v>
      </c>
      <c r="C105" s="50" t="s">
        <v>159</v>
      </c>
      <c r="D105" s="2" t="s">
        <v>160</v>
      </c>
      <c r="E105" s="51">
        <v>1021773.25</v>
      </c>
      <c r="F105" s="24">
        <v>46113</v>
      </c>
      <c r="G105" s="53">
        <f t="shared" ref="G105:G136" si="6">E105</f>
        <v>1021773.25</v>
      </c>
      <c r="H105" s="25">
        <v>1620</v>
      </c>
      <c r="I105" s="54">
        <f t="shared" ref="I105:I136" si="7">E105-G105</f>
        <v>0</v>
      </c>
      <c r="J105" s="41" t="s">
        <v>305</v>
      </c>
      <c r="K105" s="48"/>
    </row>
    <row r="106" spans="1:11" s="19" customFormat="1" ht="24" customHeight="1" x14ac:dyDescent="0.25">
      <c r="A106" s="4">
        <v>46112</v>
      </c>
      <c r="B106" s="2" t="s">
        <v>45</v>
      </c>
      <c r="C106" s="50" t="s">
        <v>238</v>
      </c>
      <c r="D106" s="2" t="s">
        <v>239</v>
      </c>
      <c r="E106" s="51">
        <v>491714.14</v>
      </c>
      <c r="F106" s="24">
        <v>46127</v>
      </c>
      <c r="G106" s="53">
        <f t="shared" si="6"/>
        <v>491714.14</v>
      </c>
      <c r="H106" s="25">
        <v>2026</v>
      </c>
      <c r="I106" s="54">
        <f t="shared" si="7"/>
        <v>0</v>
      </c>
      <c r="J106" s="41" t="s">
        <v>305</v>
      </c>
      <c r="K106" s="48"/>
    </row>
    <row r="107" spans="1:11" s="19" customFormat="1" ht="24" customHeight="1" x14ac:dyDescent="0.25">
      <c r="A107" s="4">
        <v>46112</v>
      </c>
      <c r="B107" s="2" t="s">
        <v>45</v>
      </c>
      <c r="C107" s="50" t="s">
        <v>250</v>
      </c>
      <c r="D107" s="2" t="s">
        <v>239</v>
      </c>
      <c r="E107" s="51">
        <v>966401.34</v>
      </c>
      <c r="F107" s="24">
        <v>46127</v>
      </c>
      <c r="G107" s="53">
        <f t="shared" si="6"/>
        <v>966401.34</v>
      </c>
      <c r="H107" s="25">
        <v>2028</v>
      </c>
      <c r="I107" s="54">
        <f t="shared" si="7"/>
        <v>0</v>
      </c>
      <c r="J107" s="41" t="s">
        <v>305</v>
      </c>
      <c r="K107" s="48"/>
    </row>
    <row r="108" spans="1:11" s="19" customFormat="1" ht="24" customHeight="1" x14ac:dyDescent="0.25">
      <c r="A108" s="4">
        <v>46072</v>
      </c>
      <c r="B108" s="2" t="s">
        <v>27</v>
      </c>
      <c r="C108" s="50" t="s">
        <v>161</v>
      </c>
      <c r="D108" s="2" t="s">
        <v>162</v>
      </c>
      <c r="E108" s="51">
        <v>141287.29999999999</v>
      </c>
      <c r="F108" s="24">
        <v>46116</v>
      </c>
      <c r="G108" s="53">
        <f t="shared" si="6"/>
        <v>141287.29999999999</v>
      </c>
      <c r="H108" s="25">
        <v>1498</v>
      </c>
      <c r="I108" s="54">
        <f t="shared" si="7"/>
        <v>0</v>
      </c>
      <c r="J108" s="41" t="s">
        <v>305</v>
      </c>
      <c r="K108" s="48"/>
    </row>
    <row r="109" spans="1:11" s="19" customFormat="1" ht="24" customHeight="1" x14ac:dyDescent="0.25">
      <c r="A109" s="4">
        <v>46091</v>
      </c>
      <c r="B109" s="2" t="s">
        <v>27</v>
      </c>
      <c r="C109" s="50" t="s">
        <v>163</v>
      </c>
      <c r="D109" s="2" t="s">
        <v>162</v>
      </c>
      <c r="E109" s="51">
        <v>94040.1</v>
      </c>
      <c r="F109" s="24">
        <v>46127</v>
      </c>
      <c r="G109" s="53">
        <f t="shared" si="6"/>
        <v>94040.1</v>
      </c>
      <c r="H109" s="25">
        <v>1770</v>
      </c>
      <c r="I109" s="54">
        <f t="shared" si="7"/>
        <v>0</v>
      </c>
      <c r="J109" s="41" t="s">
        <v>305</v>
      </c>
      <c r="K109" s="48"/>
    </row>
    <row r="110" spans="1:11" s="19" customFormat="1" ht="24" customHeight="1" x14ac:dyDescent="0.25">
      <c r="A110" s="4">
        <v>46118</v>
      </c>
      <c r="B110" s="2" t="s">
        <v>266</v>
      </c>
      <c r="C110" s="50" t="s">
        <v>267</v>
      </c>
      <c r="D110" s="2" t="s">
        <v>268</v>
      </c>
      <c r="E110" s="51">
        <v>7865.99</v>
      </c>
      <c r="F110" s="24">
        <v>46132</v>
      </c>
      <c r="G110" s="53">
        <f t="shared" si="6"/>
        <v>7865.99</v>
      </c>
      <c r="H110" s="25">
        <v>2076</v>
      </c>
      <c r="I110" s="54">
        <f t="shared" si="7"/>
        <v>0</v>
      </c>
      <c r="J110" s="41" t="s">
        <v>305</v>
      </c>
      <c r="K110" s="48"/>
    </row>
    <row r="111" spans="1:11" s="19" customFormat="1" ht="24" customHeight="1" x14ac:dyDescent="0.25">
      <c r="A111" s="4">
        <v>46087</v>
      </c>
      <c r="B111" s="2" t="s">
        <v>164</v>
      </c>
      <c r="C111" s="50" t="s">
        <v>165</v>
      </c>
      <c r="D111" s="2" t="s">
        <v>166</v>
      </c>
      <c r="E111" s="51">
        <v>595000</v>
      </c>
      <c r="F111" s="24">
        <v>46120</v>
      </c>
      <c r="G111" s="53">
        <f t="shared" si="6"/>
        <v>595000</v>
      </c>
      <c r="H111" s="25">
        <v>1548</v>
      </c>
      <c r="I111" s="54">
        <f t="shared" si="7"/>
        <v>0</v>
      </c>
      <c r="J111" s="41" t="s">
        <v>305</v>
      </c>
      <c r="K111" s="48"/>
    </row>
    <row r="112" spans="1:11" s="19" customFormat="1" ht="24" customHeight="1" x14ac:dyDescent="0.25">
      <c r="A112" s="4">
        <v>46105</v>
      </c>
      <c r="B112" s="2" t="s">
        <v>167</v>
      </c>
      <c r="C112" s="50" t="s">
        <v>168</v>
      </c>
      <c r="D112" s="2" t="s">
        <v>169</v>
      </c>
      <c r="E112" s="51">
        <v>330600.73</v>
      </c>
      <c r="F112" s="24">
        <v>46127</v>
      </c>
      <c r="G112" s="53">
        <f t="shared" si="6"/>
        <v>330600.73</v>
      </c>
      <c r="H112" s="25">
        <v>1956</v>
      </c>
      <c r="I112" s="54">
        <f t="shared" si="7"/>
        <v>0</v>
      </c>
      <c r="J112" s="41" t="s">
        <v>305</v>
      </c>
      <c r="K112" s="48"/>
    </row>
    <row r="113" spans="1:11" s="19" customFormat="1" ht="24" customHeight="1" x14ac:dyDescent="0.25">
      <c r="A113" s="4">
        <v>46023.5</v>
      </c>
      <c r="B113" s="2" t="s">
        <v>32</v>
      </c>
      <c r="C113" s="50" t="s">
        <v>170</v>
      </c>
      <c r="D113" s="2" t="s">
        <v>34</v>
      </c>
      <c r="E113" s="51">
        <v>3540</v>
      </c>
      <c r="F113" s="24">
        <v>46135</v>
      </c>
      <c r="G113" s="53">
        <f t="shared" si="6"/>
        <v>3540</v>
      </c>
      <c r="H113" s="25">
        <v>1051</v>
      </c>
      <c r="I113" s="54">
        <f t="shared" si="7"/>
        <v>0</v>
      </c>
      <c r="J113" s="41" t="s">
        <v>305</v>
      </c>
      <c r="K113" s="48"/>
    </row>
    <row r="114" spans="1:11" s="19" customFormat="1" ht="24" customHeight="1" x14ac:dyDescent="0.25">
      <c r="A114" s="4">
        <v>46034.5</v>
      </c>
      <c r="B114" s="2" t="s">
        <v>32</v>
      </c>
      <c r="C114" s="50" t="s">
        <v>171</v>
      </c>
      <c r="D114" s="2" t="s">
        <v>34</v>
      </c>
      <c r="E114" s="51">
        <v>47200</v>
      </c>
      <c r="F114" s="24">
        <v>46135</v>
      </c>
      <c r="G114" s="53">
        <f t="shared" si="6"/>
        <v>47200</v>
      </c>
      <c r="H114" s="25">
        <v>1051</v>
      </c>
      <c r="I114" s="54">
        <f t="shared" si="7"/>
        <v>0</v>
      </c>
      <c r="J114" s="41" t="s">
        <v>305</v>
      </c>
      <c r="K114" s="48"/>
    </row>
    <row r="115" spans="1:11" s="19" customFormat="1" ht="24" customHeight="1" x14ac:dyDescent="0.25">
      <c r="A115" s="4">
        <v>46038.5</v>
      </c>
      <c r="B115" s="2" t="s">
        <v>32</v>
      </c>
      <c r="C115" s="50" t="s">
        <v>172</v>
      </c>
      <c r="D115" s="2" t="s">
        <v>34</v>
      </c>
      <c r="E115" s="51">
        <v>3540</v>
      </c>
      <c r="F115" s="24">
        <v>46135</v>
      </c>
      <c r="G115" s="53">
        <f t="shared" si="6"/>
        <v>3540</v>
      </c>
      <c r="H115" s="25">
        <v>1051</v>
      </c>
      <c r="I115" s="54">
        <f t="shared" si="7"/>
        <v>0</v>
      </c>
      <c r="J115" s="41" t="s">
        <v>305</v>
      </c>
      <c r="K115" s="48"/>
    </row>
    <row r="116" spans="1:11" s="19" customFormat="1" ht="24" customHeight="1" x14ac:dyDescent="0.25">
      <c r="A116" s="4">
        <v>46049.5</v>
      </c>
      <c r="B116" s="2" t="s">
        <v>32</v>
      </c>
      <c r="C116" s="50" t="s">
        <v>35</v>
      </c>
      <c r="D116" s="2" t="s">
        <v>34</v>
      </c>
      <c r="E116" s="51">
        <v>3540</v>
      </c>
      <c r="F116" s="24">
        <v>46135</v>
      </c>
      <c r="G116" s="53">
        <f t="shared" si="6"/>
        <v>3540</v>
      </c>
      <c r="H116" s="25">
        <v>1051</v>
      </c>
      <c r="I116" s="54">
        <f t="shared" si="7"/>
        <v>0</v>
      </c>
      <c r="J116" s="41" t="s">
        <v>305</v>
      </c>
      <c r="K116" s="48"/>
    </row>
    <row r="117" spans="1:11" s="19" customFormat="1" ht="24" customHeight="1" x14ac:dyDescent="0.25">
      <c r="A117" s="4">
        <v>46049.5</v>
      </c>
      <c r="B117" s="2" t="s">
        <v>32</v>
      </c>
      <c r="C117" s="50" t="s">
        <v>173</v>
      </c>
      <c r="D117" s="2" t="s">
        <v>34</v>
      </c>
      <c r="E117" s="51">
        <v>3540</v>
      </c>
      <c r="F117" s="24">
        <v>46135</v>
      </c>
      <c r="G117" s="53">
        <f t="shared" si="6"/>
        <v>3540</v>
      </c>
      <c r="H117" s="25">
        <v>1051</v>
      </c>
      <c r="I117" s="54">
        <f t="shared" si="7"/>
        <v>0</v>
      </c>
      <c r="J117" s="41" t="s">
        <v>305</v>
      </c>
      <c r="K117" s="48"/>
    </row>
    <row r="118" spans="1:11" s="19" customFormat="1" ht="24" customHeight="1" x14ac:dyDescent="0.25">
      <c r="A118" s="4">
        <v>46049.5</v>
      </c>
      <c r="B118" s="2" t="s">
        <v>32</v>
      </c>
      <c r="C118" s="50" t="s">
        <v>174</v>
      </c>
      <c r="D118" s="2" t="s">
        <v>34</v>
      </c>
      <c r="E118" s="51">
        <v>3540</v>
      </c>
      <c r="F118" s="24">
        <v>46135</v>
      </c>
      <c r="G118" s="53">
        <f t="shared" si="6"/>
        <v>3540</v>
      </c>
      <c r="H118" s="25">
        <v>1051</v>
      </c>
      <c r="I118" s="54">
        <f t="shared" si="7"/>
        <v>0</v>
      </c>
      <c r="J118" s="41" t="s">
        <v>305</v>
      </c>
      <c r="K118" s="48"/>
    </row>
    <row r="119" spans="1:11" s="19" customFormat="1" ht="24" customHeight="1" x14ac:dyDescent="0.25">
      <c r="A119" s="4">
        <v>46049.5</v>
      </c>
      <c r="B119" s="2" t="s">
        <v>32</v>
      </c>
      <c r="C119" s="50" t="s">
        <v>175</v>
      </c>
      <c r="D119" s="2" t="s">
        <v>34</v>
      </c>
      <c r="E119" s="51">
        <v>3540</v>
      </c>
      <c r="F119" s="24">
        <v>46135</v>
      </c>
      <c r="G119" s="53">
        <f t="shared" si="6"/>
        <v>3540</v>
      </c>
      <c r="H119" s="25">
        <v>1051</v>
      </c>
      <c r="I119" s="54">
        <f t="shared" si="7"/>
        <v>0</v>
      </c>
      <c r="J119" s="41" t="s">
        <v>305</v>
      </c>
      <c r="K119" s="48"/>
    </row>
    <row r="120" spans="1:11" s="19" customFormat="1" ht="24" customHeight="1" x14ac:dyDescent="0.25">
      <c r="A120" s="4">
        <v>46049.5</v>
      </c>
      <c r="B120" s="2" t="s">
        <v>32</v>
      </c>
      <c r="C120" s="50" t="s">
        <v>176</v>
      </c>
      <c r="D120" s="2" t="s">
        <v>34</v>
      </c>
      <c r="E120" s="51">
        <v>3540</v>
      </c>
      <c r="F120" s="24">
        <v>46135</v>
      </c>
      <c r="G120" s="53">
        <f t="shared" si="6"/>
        <v>3540</v>
      </c>
      <c r="H120" s="25">
        <v>1051</v>
      </c>
      <c r="I120" s="54">
        <f t="shared" si="7"/>
        <v>0</v>
      </c>
      <c r="J120" s="41" t="s">
        <v>305</v>
      </c>
      <c r="K120" s="48"/>
    </row>
    <row r="121" spans="1:11" s="19" customFormat="1" ht="24" customHeight="1" x14ac:dyDescent="0.25">
      <c r="A121" s="4">
        <v>46077</v>
      </c>
      <c r="B121" s="2" t="s">
        <v>32</v>
      </c>
      <c r="C121" s="50" t="s">
        <v>177</v>
      </c>
      <c r="D121" s="2" t="s">
        <v>34</v>
      </c>
      <c r="E121" s="51">
        <v>47200</v>
      </c>
      <c r="F121" s="24">
        <v>46120</v>
      </c>
      <c r="G121" s="53">
        <f t="shared" si="6"/>
        <v>47200</v>
      </c>
      <c r="H121" s="25">
        <v>1604</v>
      </c>
      <c r="I121" s="54">
        <f t="shared" si="7"/>
        <v>0</v>
      </c>
      <c r="J121" s="41" t="s">
        <v>305</v>
      </c>
      <c r="K121" s="48"/>
    </row>
    <row r="122" spans="1:11" s="19" customFormat="1" ht="24" customHeight="1" x14ac:dyDescent="0.25">
      <c r="A122" s="4">
        <v>46079</v>
      </c>
      <c r="B122" s="2" t="s">
        <v>32</v>
      </c>
      <c r="C122" s="50" t="s">
        <v>178</v>
      </c>
      <c r="D122" s="2" t="s">
        <v>34</v>
      </c>
      <c r="E122" s="51">
        <v>47200</v>
      </c>
      <c r="F122" s="24">
        <v>46120</v>
      </c>
      <c r="G122" s="53">
        <f t="shared" si="6"/>
        <v>47200</v>
      </c>
      <c r="H122" s="25">
        <v>1604</v>
      </c>
      <c r="I122" s="54">
        <f t="shared" si="7"/>
        <v>0</v>
      </c>
      <c r="J122" s="41" t="s">
        <v>305</v>
      </c>
      <c r="K122" s="48"/>
    </row>
    <row r="123" spans="1:11" s="19" customFormat="1" ht="24" customHeight="1" x14ac:dyDescent="0.25">
      <c r="A123" s="4">
        <v>46084</v>
      </c>
      <c r="B123" s="2" t="s">
        <v>296</v>
      </c>
      <c r="C123" s="57" t="s">
        <v>104</v>
      </c>
      <c r="D123" s="2" t="s">
        <v>297</v>
      </c>
      <c r="E123" s="60">
        <v>206500</v>
      </c>
      <c r="F123" s="24">
        <v>46113</v>
      </c>
      <c r="G123" s="53">
        <f t="shared" si="6"/>
        <v>206500</v>
      </c>
      <c r="H123" s="25">
        <v>1310</v>
      </c>
      <c r="I123" s="54">
        <f t="shared" si="7"/>
        <v>0</v>
      </c>
      <c r="J123" s="41" t="s">
        <v>305</v>
      </c>
      <c r="K123" s="48"/>
    </row>
    <row r="124" spans="1:11" s="19" customFormat="1" ht="24" customHeight="1" x14ac:dyDescent="0.25">
      <c r="A124" s="4">
        <v>46119</v>
      </c>
      <c r="B124" s="2" t="s">
        <v>296</v>
      </c>
      <c r="C124" s="57" t="s">
        <v>105</v>
      </c>
      <c r="D124" s="2" t="s">
        <v>297</v>
      </c>
      <c r="E124" s="61">
        <v>206500</v>
      </c>
      <c r="F124" s="24">
        <v>46142</v>
      </c>
      <c r="G124" s="53">
        <f t="shared" si="6"/>
        <v>206500</v>
      </c>
      <c r="H124" s="25">
        <v>2182</v>
      </c>
      <c r="I124" s="54">
        <f t="shared" si="7"/>
        <v>0</v>
      </c>
      <c r="J124" s="41" t="s">
        <v>305</v>
      </c>
      <c r="K124" s="48"/>
    </row>
    <row r="125" spans="1:11" s="19" customFormat="1" ht="24" customHeight="1" x14ac:dyDescent="0.25">
      <c r="A125" s="4">
        <v>46111</v>
      </c>
      <c r="B125" s="2" t="s">
        <v>294</v>
      </c>
      <c r="C125" s="50" t="s">
        <v>295</v>
      </c>
      <c r="D125" s="2" t="s">
        <v>82</v>
      </c>
      <c r="E125" s="51">
        <v>55487.4</v>
      </c>
      <c r="F125" s="24">
        <v>46140</v>
      </c>
      <c r="G125" s="53">
        <f t="shared" si="6"/>
        <v>55487.4</v>
      </c>
      <c r="H125" s="25">
        <v>1986</v>
      </c>
      <c r="I125" s="54">
        <f t="shared" si="7"/>
        <v>0</v>
      </c>
      <c r="J125" s="41" t="s">
        <v>305</v>
      </c>
      <c r="K125" s="48"/>
    </row>
    <row r="126" spans="1:11" s="19" customFormat="1" ht="24" customHeight="1" x14ac:dyDescent="0.25">
      <c r="A126" s="4">
        <v>46072</v>
      </c>
      <c r="B126" s="2" t="s">
        <v>179</v>
      </c>
      <c r="C126" s="50" t="s">
        <v>180</v>
      </c>
      <c r="D126" s="2" t="s">
        <v>181</v>
      </c>
      <c r="E126" s="51">
        <v>49170.6</v>
      </c>
      <c r="F126" s="24">
        <v>46119</v>
      </c>
      <c r="G126" s="53">
        <f t="shared" si="6"/>
        <v>49170.6</v>
      </c>
      <c r="H126" s="25">
        <v>1395</v>
      </c>
      <c r="I126" s="54">
        <f t="shared" si="7"/>
        <v>0</v>
      </c>
      <c r="J126" s="41" t="s">
        <v>305</v>
      </c>
      <c r="K126" s="48"/>
    </row>
    <row r="127" spans="1:11" s="19" customFormat="1" ht="24" customHeight="1" x14ac:dyDescent="0.25">
      <c r="A127" s="4">
        <v>46078</v>
      </c>
      <c r="B127" s="2" t="s">
        <v>48</v>
      </c>
      <c r="C127" s="50" t="s">
        <v>183</v>
      </c>
      <c r="D127" s="2" t="s">
        <v>34</v>
      </c>
      <c r="E127" s="51">
        <v>67260</v>
      </c>
      <c r="F127" s="24">
        <v>46121</v>
      </c>
      <c r="G127" s="53">
        <f t="shared" si="6"/>
        <v>67260</v>
      </c>
      <c r="H127" s="25">
        <v>1597</v>
      </c>
      <c r="I127" s="54">
        <f t="shared" si="7"/>
        <v>0</v>
      </c>
      <c r="J127" s="41" t="s">
        <v>305</v>
      </c>
      <c r="K127" s="48"/>
    </row>
    <row r="128" spans="1:11" s="19" customFormat="1" ht="24" customHeight="1" x14ac:dyDescent="0.25">
      <c r="A128" s="4">
        <v>46078</v>
      </c>
      <c r="B128" s="2" t="s">
        <v>48</v>
      </c>
      <c r="C128" s="50" t="s">
        <v>184</v>
      </c>
      <c r="D128" s="2" t="s">
        <v>34</v>
      </c>
      <c r="E128" s="51">
        <v>47200</v>
      </c>
      <c r="F128" s="24">
        <v>46123</v>
      </c>
      <c r="G128" s="53">
        <f t="shared" si="6"/>
        <v>47200</v>
      </c>
      <c r="H128" s="25">
        <v>1602</v>
      </c>
      <c r="I128" s="54">
        <f t="shared" si="7"/>
        <v>0</v>
      </c>
      <c r="J128" s="41" t="s">
        <v>305</v>
      </c>
      <c r="K128" s="48"/>
    </row>
    <row r="129" spans="1:11" s="19" customFormat="1" ht="24" customHeight="1" x14ac:dyDescent="0.25">
      <c r="A129" s="4">
        <v>46078</v>
      </c>
      <c r="B129" s="2" t="s">
        <v>48</v>
      </c>
      <c r="C129" s="50" t="s">
        <v>185</v>
      </c>
      <c r="D129" s="2" t="s">
        <v>34</v>
      </c>
      <c r="E129" s="51">
        <v>833080</v>
      </c>
      <c r="F129" s="24">
        <v>46121</v>
      </c>
      <c r="G129" s="53">
        <f t="shared" si="6"/>
        <v>833080</v>
      </c>
      <c r="H129" s="25">
        <v>1597</v>
      </c>
      <c r="I129" s="54">
        <f t="shared" si="7"/>
        <v>0</v>
      </c>
      <c r="J129" s="41" t="s">
        <v>305</v>
      </c>
      <c r="K129" s="48"/>
    </row>
    <row r="130" spans="1:11" s="19" customFormat="1" ht="24" customHeight="1" x14ac:dyDescent="0.25">
      <c r="A130" s="4">
        <v>46009.5</v>
      </c>
      <c r="B130" s="2" t="s">
        <v>186</v>
      </c>
      <c r="C130" s="50" t="s">
        <v>187</v>
      </c>
      <c r="D130" s="2" t="s">
        <v>40</v>
      </c>
      <c r="E130" s="51">
        <v>583662</v>
      </c>
      <c r="F130" s="24">
        <v>46142</v>
      </c>
      <c r="G130" s="53">
        <f t="shared" si="6"/>
        <v>583662</v>
      </c>
      <c r="H130" s="25">
        <v>2233</v>
      </c>
      <c r="I130" s="54">
        <f t="shared" si="7"/>
        <v>0</v>
      </c>
      <c r="J130" s="41" t="s">
        <v>305</v>
      </c>
      <c r="K130" s="48"/>
    </row>
    <row r="131" spans="1:11" s="19" customFormat="1" ht="24" customHeight="1" x14ac:dyDescent="0.25">
      <c r="A131" s="4">
        <v>46086</v>
      </c>
      <c r="B131" s="2" t="s">
        <v>252</v>
      </c>
      <c r="C131" s="50" t="s">
        <v>254</v>
      </c>
      <c r="D131" s="2" t="s">
        <v>253</v>
      </c>
      <c r="E131" s="51">
        <v>29500</v>
      </c>
      <c r="F131" s="24">
        <v>46132</v>
      </c>
      <c r="G131" s="53">
        <f t="shared" si="6"/>
        <v>29500</v>
      </c>
      <c r="H131" s="25">
        <v>1454</v>
      </c>
      <c r="I131" s="54">
        <f t="shared" si="7"/>
        <v>0</v>
      </c>
      <c r="J131" s="41" t="s">
        <v>305</v>
      </c>
      <c r="K131" s="48"/>
    </row>
    <row r="132" spans="1:11" s="19" customFormat="1" ht="24" customHeight="1" x14ac:dyDescent="0.25">
      <c r="A132" s="4">
        <v>46103</v>
      </c>
      <c r="B132" s="2" t="s">
        <v>188</v>
      </c>
      <c r="C132" s="50" t="s">
        <v>304</v>
      </c>
      <c r="D132" s="2" t="s">
        <v>303</v>
      </c>
      <c r="E132" s="51">
        <v>78235.289999999994</v>
      </c>
      <c r="F132" s="24">
        <v>46135</v>
      </c>
      <c r="G132" s="53">
        <f t="shared" si="6"/>
        <v>78235.289999999994</v>
      </c>
      <c r="H132" s="25">
        <v>1996</v>
      </c>
      <c r="I132" s="54">
        <f t="shared" si="7"/>
        <v>0</v>
      </c>
      <c r="J132" s="41" t="s">
        <v>305</v>
      </c>
    </row>
    <row r="133" spans="1:11" s="19" customFormat="1" ht="24" customHeight="1" x14ac:dyDescent="0.25">
      <c r="A133" s="4">
        <v>46069.5</v>
      </c>
      <c r="B133" s="2" t="s">
        <v>189</v>
      </c>
      <c r="C133" s="50" t="s">
        <v>190</v>
      </c>
      <c r="D133" s="2" t="s">
        <v>191</v>
      </c>
      <c r="E133" s="51">
        <v>78265</v>
      </c>
      <c r="F133" s="24">
        <v>46118</v>
      </c>
      <c r="G133" s="53">
        <f t="shared" si="6"/>
        <v>78265</v>
      </c>
      <c r="H133" s="25">
        <v>1382</v>
      </c>
      <c r="I133" s="54">
        <f t="shared" si="7"/>
        <v>0</v>
      </c>
      <c r="J133" s="41" t="s">
        <v>305</v>
      </c>
      <c r="K133" s="48"/>
    </row>
    <row r="134" spans="1:11" s="19" customFormat="1" ht="24" customHeight="1" x14ac:dyDescent="0.25">
      <c r="A134" s="4">
        <v>46069.5</v>
      </c>
      <c r="B134" s="2" t="s">
        <v>189</v>
      </c>
      <c r="C134" s="50" t="s">
        <v>192</v>
      </c>
      <c r="D134" s="2" t="s">
        <v>111</v>
      </c>
      <c r="E134" s="51">
        <v>78265</v>
      </c>
      <c r="F134" s="24">
        <v>46118</v>
      </c>
      <c r="G134" s="53">
        <f t="shared" si="6"/>
        <v>78265</v>
      </c>
      <c r="H134" s="25">
        <v>1382</v>
      </c>
      <c r="I134" s="54">
        <f t="shared" si="7"/>
        <v>0</v>
      </c>
      <c r="J134" s="41" t="s">
        <v>305</v>
      </c>
      <c r="K134" s="48"/>
    </row>
    <row r="135" spans="1:11" s="19" customFormat="1" ht="24" customHeight="1" x14ac:dyDescent="0.25">
      <c r="A135" s="4">
        <v>46069.5</v>
      </c>
      <c r="B135" s="2" t="s">
        <v>189</v>
      </c>
      <c r="C135" s="50" t="s">
        <v>193</v>
      </c>
      <c r="D135" s="2" t="s">
        <v>111</v>
      </c>
      <c r="E135" s="51">
        <v>78265</v>
      </c>
      <c r="F135" s="24">
        <v>46118</v>
      </c>
      <c r="G135" s="53">
        <f t="shared" si="6"/>
        <v>78265</v>
      </c>
      <c r="H135" s="25">
        <v>1382</v>
      </c>
      <c r="I135" s="54">
        <f t="shared" si="7"/>
        <v>0</v>
      </c>
      <c r="J135" s="41" t="s">
        <v>305</v>
      </c>
      <c r="K135" s="48"/>
    </row>
    <row r="136" spans="1:11" s="19" customFormat="1" ht="24" customHeight="1" x14ac:dyDescent="0.25">
      <c r="A136" s="4">
        <v>46079</v>
      </c>
      <c r="B136" s="2" t="s">
        <v>189</v>
      </c>
      <c r="C136" s="50" t="s">
        <v>194</v>
      </c>
      <c r="D136" s="2" t="s">
        <v>191</v>
      </c>
      <c r="E136" s="51">
        <v>78265.009999999995</v>
      </c>
      <c r="F136" s="24">
        <v>46126</v>
      </c>
      <c r="G136" s="53">
        <f t="shared" si="6"/>
        <v>78265.009999999995</v>
      </c>
      <c r="H136" s="25">
        <v>1427</v>
      </c>
      <c r="I136" s="54">
        <f t="shared" si="7"/>
        <v>0</v>
      </c>
      <c r="J136" s="41" t="s">
        <v>305</v>
      </c>
      <c r="K136" s="48"/>
    </row>
    <row r="137" spans="1:11" s="19" customFormat="1" ht="24" customHeight="1" x14ac:dyDescent="0.25">
      <c r="A137" s="4">
        <v>46091</v>
      </c>
      <c r="B137" s="2" t="s">
        <v>189</v>
      </c>
      <c r="C137" s="50" t="s">
        <v>237</v>
      </c>
      <c r="D137" s="2" t="s">
        <v>191</v>
      </c>
      <c r="E137" s="51">
        <v>78266.009999999995</v>
      </c>
      <c r="F137" s="24">
        <v>46127</v>
      </c>
      <c r="G137" s="53">
        <f t="shared" ref="G137:G168" si="8">E137</f>
        <v>78266.009999999995</v>
      </c>
      <c r="H137" s="25">
        <v>1461</v>
      </c>
      <c r="I137" s="54">
        <f t="shared" ref="I137:I168" si="9">E137-G137</f>
        <v>0</v>
      </c>
      <c r="J137" s="41" t="s">
        <v>305</v>
      </c>
      <c r="K137" s="48"/>
    </row>
    <row r="138" spans="1:11" s="19" customFormat="1" ht="24" customHeight="1" x14ac:dyDescent="0.25">
      <c r="A138" s="4">
        <v>46093</v>
      </c>
      <c r="B138" s="2" t="s">
        <v>195</v>
      </c>
      <c r="C138" s="50" t="s">
        <v>196</v>
      </c>
      <c r="D138" s="2" t="s">
        <v>197</v>
      </c>
      <c r="E138" s="51">
        <v>62516.4</v>
      </c>
      <c r="F138" s="24">
        <v>46113</v>
      </c>
      <c r="G138" s="53">
        <f t="shared" si="8"/>
        <v>62516.4</v>
      </c>
      <c r="H138" s="25">
        <v>1654</v>
      </c>
      <c r="I138" s="54">
        <f t="shared" si="9"/>
        <v>0</v>
      </c>
      <c r="J138" s="41" t="s">
        <v>305</v>
      </c>
      <c r="K138" s="48"/>
    </row>
    <row r="139" spans="1:11" s="19" customFormat="1" ht="24" customHeight="1" x14ac:dyDescent="0.25">
      <c r="A139" s="4">
        <v>46100</v>
      </c>
      <c r="B139" s="2" t="s">
        <v>195</v>
      </c>
      <c r="C139" s="50" t="s">
        <v>198</v>
      </c>
      <c r="D139" s="2" t="s">
        <v>199</v>
      </c>
      <c r="E139" s="51">
        <v>6800.34</v>
      </c>
      <c r="F139" s="24">
        <v>46136</v>
      </c>
      <c r="G139" s="53">
        <f t="shared" si="8"/>
        <v>6800.34</v>
      </c>
      <c r="H139" s="25">
        <v>2107</v>
      </c>
      <c r="I139" s="54">
        <f t="shared" si="9"/>
        <v>0</v>
      </c>
      <c r="J139" s="41" t="s">
        <v>305</v>
      </c>
      <c r="K139" s="48"/>
    </row>
    <row r="140" spans="1:11" s="19" customFormat="1" ht="24" customHeight="1" x14ac:dyDescent="0.25">
      <c r="A140" s="4">
        <v>46082</v>
      </c>
      <c r="B140" s="2" t="s">
        <v>49</v>
      </c>
      <c r="C140" s="50" t="s">
        <v>200</v>
      </c>
      <c r="D140" s="2" t="s">
        <v>201</v>
      </c>
      <c r="E140" s="51">
        <v>39390</v>
      </c>
      <c r="F140" s="24">
        <v>46126</v>
      </c>
      <c r="G140" s="53">
        <f t="shared" si="8"/>
        <v>39390</v>
      </c>
      <c r="H140" s="25">
        <v>1662</v>
      </c>
      <c r="I140" s="54">
        <f t="shared" si="9"/>
        <v>0</v>
      </c>
      <c r="J140" s="41" t="s">
        <v>305</v>
      </c>
      <c r="K140" s="48"/>
    </row>
    <row r="141" spans="1:11" s="19" customFormat="1" ht="24" customHeight="1" x14ac:dyDescent="0.25">
      <c r="A141" s="4">
        <v>46096</v>
      </c>
      <c r="B141" s="2" t="s">
        <v>49</v>
      </c>
      <c r="C141" s="50" t="s">
        <v>298</v>
      </c>
      <c r="D141" s="2" t="s">
        <v>201</v>
      </c>
      <c r="E141" s="51">
        <v>28370</v>
      </c>
      <c r="F141" s="24">
        <v>46142</v>
      </c>
      <c r="G141" s="53">
        <f t="shared" si="8"/>
        <v>28370</v>
      </c>
      <c r="H141" s="25">
        <v>2242</v>
      </c>
      <c r="I141" s="54">
        <f t="shared" si="9"/>
        <v>0</v>
      </c>
      <c r="J141" s="41" t="s">
        <v>305</v>
      </c>
      <c r="K141" s="48"/>
    </row>
    <row r="142" spans="1:11" s="19" customFormat="1" ht="24" customHeight="1" x14ac:dyDescent="0.25">
      <c r="A142" s="4">
        <v>46065</v>
      </c>
      <c r="B142" s="2" t="s">
        <v>202</v>
      </c>
      <c r="C142" s="50" t="s">
        <v>203</v>
      </c>
      <c r="D142" s="2" t="s">
        <v>86</v>
      </c>
      <c r="E142" s="51">
        <v>773374.06</v>
      </c>
      <c r="F142" s="24">
        <v>46141</v>
      </c>
      <c r="G142" s="53">
        <f t="shared" si="8"/>
        <v>773374.06</v>
      </c>
      <c r="H142" s="25">
        <v>1506</v>
      </c>
      <c r="I142" s="54">
        <f t="shared" si="9"/>
        <v>0</v>
      </c>
      <c r="J142" s="41" t="s">
        <v>305</v>
      </c>
      <c r="K142" s="48"/>
    </row>
    <row r="143" spans="1:11" s="19" customFormat="1" ht="24" customHeight="1" x14ac:dyDescent="0.25">
      <c r="A143" s="4">
        <v>46111</v>
      </c>
      <c r="B143" s="2" t="s">
        <v>204</v>
      </c>
      <c r="C143" s="50" t="s">
        <v>205</v>
      </c>
      <c r="D143" s="2" t="s">
        <v>307</v>
      </c>
      <c r="E143" s="51">
        <v>885</v>
      </c>
      <c r="F143" s="24">
        <v>46133</v>
      </c>
      <c r="G143" s="53">
        <f t="shared" si="8"/>
        <v>885</v>
      </c>
      <c r="H143" s="25">
        <v>2067</v>
      </c>
      <c r="I143" s="54">
        <f t="shared" si="9"/>
        <v>0</v>
      </c>
      <c r="J143" s="41" t="s">
        <v>305</v>
      </c>
      <c r="K143" s="48"/>
    </row>
    <row r="144" spans="1:11" s="19" customFormat="1" ht="24" customHeight="1" x14ac:dyDescent="0.25">
      <c r="A144" s="4">
        <v>46111</v>
      </c>
      <c r="B144" s="2" t="s">
        <v>204</v>
      </c>
      <c r="C144" s="50" t="s">
        <v>123</v>
      </c>
      <c r="D144" s="2" t="s">
        <v>308</v>
      </c>
      <c r="E144" s="51">
        <v>46244.200000000004</v>
      </c>
      <c r="F144" s="24">
        <v>46133</v>
      </c>
      <c r="G144" s="53">
        <f t="shared" si="8"/>
        <v>46244.200000000004</v>
      </c>
      <c r="H144" s="25">
        <v>2069</v>
      </c>
      <c r="I144" s="54">
        <f t="shared" si="9"/>
        <v>0</v>
      </c>
      <c r="J144" s="41" t="s">
        <v>305</v>
      </c>
      <c r="K144" s="48"/>
    </row>
    <row r="145" spans="1:11" s="19" customFormat="1" ht="24" customHeight="1" x14ac:dyDescent="0.25">
      <c r="A145" s="4">
        <v>46070.5</v>
      </c>
      <c r="B145" s="2" t="s">
        <v>206</v>
      </c>
      <c r="C145" s="50" t="s">
        <v>207</v>
      </c>
      <c r="D145" s="2" t="s">
        <v>208</v>
      </c>
      <c r="E145" s="51">
        <v>199420</v>
      </c>
      <c r="F145" s="24">
        <v>46113</v>
      </c>
      <c r="G145" s="53">
        <f t="shared" si="8"/>
        <v>199420</v>
      </c>
      <c r="H145" s="25">
        <v>1080</v>
      </c>
      <c r="I145" s="54">
        <f t="shared" si="9"/>
        <v>0</v>
      </c>
      <c r="J145" s="41" t="s">
        <v>305</v>
      </c>
      <c r="K145" s="48"/>
    </row>
    <row r="146" spans="1:11" s="19" customFormat="1" ht="24" customHeight="1" x14ac:dyDescent="0.25">
      <c r="A146" s="4">
        <v>46040</v>
      </c>
      <c r="B146" s="2" t="s">
        <v>41</v>
      </c>
      <c r="C146" s="50" t="s">
        <v>42</v>
      </c>
      <c r="D146" s="2" t="s">
        <v>34</v>
      </c>
      <c r="E146" s="51">
        <v>101480</v>
      </c>
      <c r="F146" s="24">
        <v>46132</v>
      </c>
      <c r="G146" s="53">
        <f t="shared" si="8"/>
        <v>101480</v>
      </c>
      <c r="H146" s="25">
        <v>1469</v>
      </c>
      <c r="I146" s="54">
        <f t="shared" si="9"/>
        <v>0</v>
      </c>
      <c r="J146" s="41" t="s">
        <v>305</v>
      </c>
      <c r="K146" s="48"/>
    </row>
    <row r="147" spans="1:11" s="19" customFormat="1" ht="24" customHeight="1" x14ac:dyDescent="0.25">
      <c r="A147" s="4">
        <v>46041</v>
      </c>
      <c r="B147" s="2" t="s">
        <v>41</v>
      </c>
      <c r="C147" s="50" t="s">
        <v>39</v>
      </c>
      <c r="D147" s="2" t="s">
        <v>34</v>
      </c>
      <c r="E147" s="51">
        <v>35400</v>
      </c>
      <c r="F147" s="24">
        <v>46132</v>
      </c>
      <c r="G147" s="53">
        <f t="shared" si="8"/>
        <v>35400</v>
      </c>
      <c r="H147" s="25">
        <v>1469</v>
      </c>
      <c r="I147" s="54">
        <f t="shared" si="9"/>
        <v>0</v>
      </c>
      <c r="J147" s="41" t="s">
        <v>305</v>
      </c>
      <c r="K147" s="48"/>
    </row>
    <row r="148" spans="1:11" s="19" customFormat="1" ht="24" customHeight="1" x14ac:dyDescent="0.25">
      <c r="A148" s="4">
        <v>46073</v>
      </c>
      <c r="B148" s="2" t="s">
        <v>241</v>
      </c>
      <c r="C148" s="50" t="s">
        <v>302</v>
      </c>
      <c r="D148" s="2" t="s">
        <v>242</v>
      </c>
      <c r="E148" s="51">
        <v>674174.3</v>
      </c>
      <c r="F148" s="24">
        <v>46113</v>
      </c>
      <c r="G148" s="53">
        <f t="shared" si="8"/>
        <v>674174.3</v>
      </c>
      <c r="H148" s="25">
        <v>1649</v>
      </c>
      <c r="I148" s="54">
        <f t="shared" si="9"/>
        <v>0</v>
      </c>
      <c r="J148" s="41" t="s">
        <v>305</v>
      </c>
      <c r="K148" s="48"/>
    </row>
    <row r="149" spans="1:11" s="19" customFormat="1" ht="24" customHeight="1" x14ac:dyDescent="0.25">
      <c r="A149" s="4">
        <v>46112</v>
      </c>
      <c r="B149" s="2" t="s">
        <v>241</v>
      </c>
      <c r="C149" s="57" t="s">
        <v>240</v>
      </c>
      <c r="D149" s="2" t="s">
        <v>242</v>
      </c>
      <c r="E149" s="51">
        <v>685234.3</v>
      </c>
      <c r="F149" s="24">
        <v>46127</v>
      </c>
      <c r="G149" s="53">
        <f t="shared" si="8"/>
        <v>685234.3</v>
      </c>
      <c r="H149" s="25">
        <v>2016</v>
      </c>
      <c r="I149" s="54">
        <f t="shared" si="9"/>
        <v>0</v>
      </c>
      <c r="J149" s="41" t="s">
        <v>305</v>
      </c>
      <c r="K149" s="48"/>
    </row>
    <row r="150" spans="1:11" s="19" customFormat="1" ht="24" customHeight="1" x14ac:dyDescent="0.25">
      <c r="A150" s="4">
        <v>46082</v>
      </c>
      <c r="B150" s="2" t="s">
        <v>209</v>
      </c>
      <c r="C150" s="50" t="s">
        <v>210</v>
      </c>
      <c r="D150" s="2" t="s">
        <v>156</v>
      </c>
      <c r="E150" s="51">
        <v>323324.48</v>
      </c>
      <c r="F150" s="24">
        <v>46113</v>
      </c>
      <c r="G150" s="53">
        <f t="shared" si="8"/>
        <v>323324.48</v>
      </c>
      <c r="H150" s="25">
        <v>1643</v>
      </c>
      <c r="I150" s="54">
        <f t="shared" si="9"/>
        <v>0</v>
      </c>
      <c r="J150" s="41" t="s">
        <v>305</v>
      </c>
      <c r="K150" s="48"/>
    </row>
    <row r="151" spans="1:11" s="19" customFormat="1" ht="24" customHeight="1" x14ac:dyDescent="0.25">
      <c r="A151" s="4">
        <v>46112</v>
      </c>
      <c r="B151" s="2" t="s">
        <v>209</v>
      </c>
      <c r="C151" s="50" t="s">
        <v>243</v>
      </c>
      <c r="D151" s="2" t="s">
        <v>242</v>
      </c>
      <c r="E151" s="51">
        <v>322278.73</v>
      </c>
      <c r="F151" s="24">
        <v>46127</v>
      </c>
      <c r="G151" s="53">
        <f t="shared" si="8"/>
        <v>322278.73</v>
      </c>
      <c r="H151" s="25">
        <v>2014</v>
      </c>
      <c r="I151" s="54">
        <f t="shared" si="9"/>
        <v>0</v>
      </c>
      <c r="J151" s="41" t="s">
        <v>305</v>
      </c>
      <c r="K151" s="48"/>
    </row>
    <row r="152" spans="1:11" s="19" customFormat="1" ht="24" customHeight="1" x14ac:dyDescent="0.25">
      <c r="A152" s="4">
        <v>46082</v>
      </c>
      <c r="B152" s="2" t="s">
        <v>211</v>
      </c>
      <c r="C152" s="50" t="s">
        <v>212</v>
      </c>
      <c r="D152" s="2" t="s">
        <v>156</v>
      </c>
      <c r="E152" s="51">
        <v>62987.9</v>
      </c>
      <c r="F152" s="24">
        <v>46113</v>
      </c>
      <c r="G152" s="53">
        <f t="shared" si="8"/>
        <v>62987.9</v>
      </c>
      <c r="H152" s="25">
        <v>1637</v>
      </c>
      <c r="I152" s="54">
        <f t="shared" si="9"/>
        <v>0</v>
      </c>
      <c r="J152" s="41" t="s">
        <v>305</v>
      </c>
      <c r="K152" s="48"/>
    </row>
    <row r="153" spans="1:11" s="19" customFormat="1" ht="24" customHeight="1" x14ac:dyDescent="0.25">
      <c r="A153" s="4">
        <v>46082</v>
      </c>
      <c r="B153" s="2" t="s">
        <v>211</v>
      </c>
      <c r="C153" s="50" t="s">
        <v>213</v>
      </c>
      <c r="D153" s="2" t="s">
        <v>156</v>
      </c>
      <c r="E153" s="51">
        <v>446289.76</v>
      </c>
      <c r="F153" s="24">
        <v>46113</v>
      </c>
      <c r="G153" s="53">
        <f t="shared" si="8"/>
        <v>446289.76</v>
      </c>
      <c r="H153" s="25">
        <v>1639</v>
      </c>
      <c r="I153" s="54">
        <f t="shared" si="9"/>
        <v>0</v>
      </c>
      <c r="J153" s="41" t="s">
        <v>305</v>
      </c>
      <c r="K153" s="48"/>
    </row>
    <row r="154" spans="1:11" s="19" customFormat="1" ht="24" customHeight="1" x14ac:dyDescent="0.25">
      <c r="A154" s="4">
        <v>46083</v>
      </c>
      <c r="B154" s="2" t="s">
        <v>211</v>
      </c>
      <c r="C154" s="50" t="s">
        <v>251</v>
      </c>
      <c r="D154" s="2" t="s">
        <v>242</v>
      </c>
      <c r="E154" s="51">
        <v>437169.88</v>
      </c>
      <c r="F154" s="24">
        <v>46132</v>
      </c>
      <c r="G154" s="53">
        <f t="shared" si="8"/>
        <v>437169.88</v>
      </c>
      <c r="H154" s="25">
        <v>2019</v>
      </c>
      <c r="I154" s="54">
        <f t="shared" si="9"/>
        <v>0</v>
      </c>
      <c r="J154" s="41" t="s">
        <v>305</v>
      </c>
      <c r="K154" s="48"/>
    </row>
    <row r="155" spans="1:11" s="19" customFormat="1" ht="24" customHeight="1" x14ac:dyDescent="0.25">
      <c r="A155" s="4">
        <v>46072.5</v>
      </c>
      <c r="B155" s="2" t="s">
        <v>214</v>
      </c>
      <c r="C155" s="50" t="s">
        <v>182</v>
      </c>
      <c r="D155" s="2" t="s">
        <v>215</v>
      </c>
      <c r="E155" s="51">
        <v>899790.62</v>
      </c>
      <c r="F155" s="24">
        <v>46135</v>
      </c>
      <c r="G155" s="53">
        <f t="shared" si="8"/>
        <v>899790.62</v>
      </c>
      <c r="H155" s="25">
        <v>2168</v>
      </c>
      <c r="I155" s="54">
        <f t="shared" si="9"/>
        <v>0</v>
      </c>
      <c r="J155" s="41" t="s">
        <v>305</v>
      </c>
      <c r="K155" s="48"/>
    </row>
    <row r="156" spans="1:11" s="19" customFormat="1" ht="24" customHeight="1" x14ac:dyDescent="0.25">
      <c r="A156" s="4">
        <v>46094</v>
      </c>
      <c r="B156" s="2" t="s">
        <v>50</v>
      </c>
      <c r="C156" s="50" t="s">
        <v>218</v>
      </c>
      <c r="D156" s="2" t="s">
        <v>219</v>
      </c>
      <c r="E156" s="51">
        <v>59000</v>
      </c>
      <c r="F156" s="24">
        <v>46125</v>
      </c>
      <c r="G156" s="53">
        <f t="shared" si="8"/>
        <v>59000</v>
      </c>
      <c r="H156" s="25">
        <v>1656</v>
      </c>
      <c r="I156" s="54">
        <f t="shared" si="9"/>
        <v>0</v>
      </c>
      <c r="J156" s="41" t="s">
        <v>305</v>
      </c>
      <c r="K156" s="48"/>
    </row>
    <row r="157" spans="1:11" s="19" customFormat="1" ht="24" customHeight="1" x14ac:dyDescent="0.25">
      <c r="A157" s="4">
        <v>46094</v>
      </c>
      <c r="B157" s="2" t="s">
        <v>50</v>
      </c>
      <c r="C157" s="50" t="s">
        <v>216</v>
      </c>
      <c r="D157" s="2" t="s">
        <v>217</v>
      </c>
      <c r="E157" s="51">
        <v>217120</v>
      </c>
      <c r="F157" s="24">
        <v>46125</v>
      </c>
      <c r="G157" s="53">
        <f t="shared" si="8"/>
        <v>217120</v>
      </c>
      <c r="H157" s="25">
        <v>1660</v>
      </c>
      <c r="I157" s="54">
        <f t="shared" si="9"/>
        <v>0</v>
      </c>
      <c r="J157" s="41" t="s">
        <v>305</v>
      </c>
      <c r="K157" s="48"/>
    </row>
    <row r="158" spans="1:11" s="19" customFormat="1" ht="24" customHeight="1" x14ac:dyDescent="0.25">
      <c r="A158" s="4">
        <v>46030</v>
      </c>
      <c r="B158" s="2" t="s">
        <v>220</v>
      </c>
      <c r="C158" s="50" t="s">
        <v>43</v>
      </c>
      <c r="D158" s="2" t="s">
        <v>221</v>
      </c>
      <c r="E158" s="51">
        <v>31473</v>
      </c>
      <c r="F158" s="24">
        <v>46127</v>
      </c>
      <c r="G158" s="53">
        <f t="shared" si="8"/>
        <v>31473</v>
      </c>
      <c r="H158" s="25">
        <v>1886</v>
      </c>
      <c r="I158" s="54">
        <f t="shared" si="9"/>
        <v>0</v>
      </c>
      <c r="J158" s="41" t="s">
        <v>305</v>
      </c>
      <c r="K158" s="48"/>
    </row>
    <row r="159" spans="1:11" s="19" customFormat="1" ht="24" customHeight="1" x14ac:dyDescent="0.25">
      <c r="A159" s="4">
        <v>46065</v>
      </c>
      <c r="B159" s="2" t="s">
        <v>222</v>
      </c>
      <c r="C159" s="50" t="s">
        <v>33</v>
      </c>
      <c r="D159" s="2" t="s">
        <v>309</v>
      </c>
      <c r="E159" s="51">
        <v>63720</v>
      </c>
      <c r="F159" s="24">
        <v>46139</v>
      </c>
      <c r="G159" s="53">
        <f t="shared" si="8"/>
        <v>63720</v>
      </c>
      <c r="H159" s="25">
        <v>1958</v>
      </c>
      <c r="I159" s="54">
        <f t="shared" si="9"/>
        <v>0</v>
      </c>
      <c r="J159" s="41" t="s">
        <v>305</v>
      </c>
      <c r="K159" s="48"/>
    </row>
    <row r="160" spans="1:11" s="19" customFormat="1" ht="24" customHeight="1" x14ac:dyDescent="0.25">
      <c r="A160" s="4">
        <v>46087</v>
      </c>
      <c r="B160" s="2" t="s">
        <v>51</v>
      </c>
      <c r="C160" s="50" t="s">
        <v>223</v>
      </c>
      <c r="D160" s="2" t="s">
        <v>224</v>
      </c>
      <c r="E160" s="51">
        <v>33299.599999999999</v>
      </c>
      <c r="F160" s="24">
        <v>46127</v>
      </c>
      <c r="G160" s="53">
        <f t="shared" si="8"/>
        <v>33299.599999999999</v>
      </c>
      <c r="H160" s="25">
        <v>1772</v>
      </c>
      <c r="I160" s="54">
        <f t="shared" si="9"/>
        <v>0</v>
      </c>
      <c r="J160" s="41" t="s">
        <v>305</v>
      </c>
      <c r="K160" s="48"/>
    </row>
    <row r="161" spans="1:11" s="19" customFormat="1" ht="24" customHeight="1" x14ac:dyDescent="0.25">
      <c r="A161" s="4">
        <v>46093</v>
      </c>
      <c r="B161" s="2" t="s">
        <v>225</v>
      </c>
      <c r="C161" s="50" t="s">
        <v>31</v>
      </c>
      <c r="D161" s="2" t="s">
        <v>310</v>
      </c>
      <c r="E161" s="51">
        <v>2069229.81</v>
      </c>
      <c r="F161" s="24">
        <v>46113</v>
      </c>
      <c r="G161" s="53">
        <f t="shared" si="8"/>
        <v>2069229.81</v>
      </c>
      <c r="H161" s="25">
        <v>1734</v>
      </c>
      <c r="I161" s="54">
        <f t="shared" si="9"/>
        <v>0</v>
      </c>
      <c r="J161" s="41" t="s">
        <v>305</v>
      </c>
      <c r="K161" s="48"/>
    </row>
    <row r="162" spans="1:11" s="19" customFormat="1" ht="24" customHeight="1" x14ac:dyDescent="0.25">
      <c r="A162" s="4">
        <v>46085</v>
      </c>
      <c r="B162" s="2" t="s">
        <v>226</v>
      </c>
      <c r="C162" s="50" t="s">
        <v>37</v>
      </c>
      <c r="D162" s="2" t="s">
        <v>54</v>
      </c>
      <c r="E162" s="51">
        <v>60420.94</v>
      </c>
      <c r="F162" s="24">
        <v>46125</v>
      </c>
      <c r="G162" s="53">
        <f t="shared" si="8"/>
        <v>60420.94</v>
      </c>
      <c r="H162" s="25">
        <v>1825</v>
      </c>
      <c r="I162" s="54">
        <f t="shared" si="9"/>
        <v>0</v>
      </c>
      <c r="J162" s="41" t="s">
        <v>305</v>
      </c>
      <c r="K162" s="48"/>
    </row>
    <row r="163" spans="1:11" s="19" customFormat="1" ht="24" customHeight="1" x14ac:dyDescent="0.25">
      <c r="A163" s="4">
        <v>46085</v>
      </c>
      <c r="B163" s="2" t="s">
        <v>226</v>
      </c>
      <c r="C163" s="50" t="s">
        <v>38</v>
      </c>
      <c r="D163" s="2" t="s">
        <v>54</v>
      </c>
      <c r="E163" s="51">
        <v>49088</v>
      </c>
      <c r="F163" s="24">
        <v>46125</v>
      </c>
      <c r="G163" s="53">
        <f t="shared" si="8"/>
        <v>49088</v>
      </c>
      <c r="H163" s="25">
        <v>1825</v>
      </c>
      <c r="I163" s="54">
        <f t="shared" si="9"/>
        <v>0</v>
      </c>
      <c r="J163" s="41" t="s">
        <v>305</v>
      </c>
      <c r="K163" s="48"/>
    </row>
    <row r="164" spans="1:11" s="19" customFormat="1" ht="24" customHeight="1" x14ac:dyDescent="0.25">
      <c r="A164" s="4">
        <v>46085</v>
      </c>
      <c r="B164" s="2" t="s">
        <v>226</v>
      </c>
      <c r="C164" s="50" t="s">
        <v>36</v>
      </c>
      <c r="D164" s="2" t="s">
        <v>54</v>
      </c>
      <c r="E164" s="51">
        <v>180894</v>
      </c>
      <c r="F164" s="24">
        <v>46125</v>
      </c>
      <c r="G164" s="53">
        <f t="shared" si="8"/>
        <v>180894</v>
      </c>
      <c r="H164" s="25">
        <v>1825</v>
      </c>
      <c r="I164" s="54">
        <f t="shared" si="9"/>
        <v>0</v>
      </c>
      <c r="J164" s="41" t="s">
        <v>305</v>
      </c>
      <c r="K164" s="48"/>
    </row>
    <row r="165" spans="1:11" s="19" customFormat="1" ht="24" customHeight="1" x14ac:dyDescent="0.25">
      <c r="A165" s="4">
        <v>46111</v>
      </c>
      <c r="B165" s="58" t="s">
        <v>247</v>
      </c>
      <c r="C165" s="57" t="s">
        <v>248</v>
      </c>
      <c r="D165" s="2" t="s">
        <v>249</v>
      </c>
      <c r="E165" s="51">
        <v>8260</v>
      </c>
      <c r="F165" s="24">
        <v>46129</v>
      </c>
      <c r="G165" s="53">
        <f t="shared" si="8"/>
        <v>8260</v>
      </c>
      <c r="H165" s="25">
        <v>2047</v>
      </c>
      <c r="I165" s="54">
        <f t="shared" si="9"/>
        <v>0</v>
      </c>
      <c r="J165" s="41" t="s">
        <v>305</v>
      </c>
      <c r="K165" s="48"/>
    </row>
    <row r="166" spans="1:11" s="19" customFormat="1" ht="24" customHeight="1" x14ac:dyDescent="0.25">
      <c r="A166" s="4">
        <v>46101</v>
      </c>
      <c r="B166" s="2" t="s">
        <v>227</v>
      </c>
      <c r="C166" s="50" t="s">
        <v>228</v>
      </c>
      <c r="D166" s="2" t="s">
        <v>229</v>
      </c>
      <c r="E166" s="51">
        <v>4226928.88</v>
      </c>
      <c r="F166" s="24">
        <v>46142</v>
      </c>
      <c r="G166" s="53">
        <f t="shared" si="8"/>
        <v>4226928.88</v>
      </c>
      <c r="H166" s="25">
        <v>1904</v>
      </c>
      <c r="I166" s="54">
        <f t="shared" si="9"/>
        <v>0</v>
      </c>
      <c r="J166" s="41" t="s">
        <v>305</v>
      </c>
      <c r="K166" s="48"/>
    </row>
    <row r="167" spans="1:11" s="19" customFormat="1" ht="24" customHeight="1" x14ac:dyDescent="0.25">
      <c r="A167" s="4">
        <v>46087</v>
      </c>
      <c r="B167" s="2" t="s">
        <v>230</v>
      </c>
      <c r="C167" s="50" t="s">
        <v>231</v>
      </c>
      <c r="D167" s="2" t="s">
        <v>232</v>
      </c>
      <c r="E167" s="51">
        <v>80240</v>
      </c>
      <c r="F167" s="24">
        <v>46119</v>
      </c>
      <c r="G167" s="53">
        <f t="shared" si="8"/>
        <v>80240</v>
      </c>
      <c r="H167" s="25">
        <v>1546</v>
      </c>
      <c r="I167" s="54">
        <f t="shared" si="9"/>
        <v>0</v>
      </c>
      <c r="J167" s="41" t="s">
        <v>305</v>
      </c>
      <c r="K167" s="48"/>
    </row>
    <row r="168" spans="1:11" s="15" customFormat="1" ht="23.25" customHeight="1" x14ac:dyDescent="0.25">
      <c r="A168" s="4">
        <v>46122</v>
      </c>
      <c r="B168" s="2" t="s">
        <v>282</v>
      </c>
      <c r="C168" s="50" t="s">
        <v>284</v>
      </c>
      <c r="D168" s="2" t="s">
        <v>283</v>
      </c>
      <c r="E168" s="51">
        <v>103828.3</v>
      </c>
      <c r="F168" s="24">
        <v>46136</v>
      </c>
      <c r="G168" s="53">
        <f t="shared" si="8"/>
        <v>103828.3</v>
      </c>
      <c r="H168" s="25">
        <v>2129</v>
      </c>
      <c r="I168" s="54">
        <f t="shared" si="9"/>
        <v>0</v>
      </c>
      <c r="J168" s="41" t="s">
        <v>305</v>
      </c>
      <c r="K168"/>
    </row>
    <row r="169" spans="1:11" s="15" customFormat="1" ht="23.25" customHeight="1" x14ac:dyDescent="0.25">
      <c r="A169" s="33"/>
      <c r="B169" s="37"/>
      <c r="C169" s="36"/>
      <c r="D169" s="38" t="s">
        <v>10</v>
      </c>
      <c r="E169" s="39">
        <f>SUM(E9:E168)</f>
        <v>92748395.339999989</v>
      </c>
      <c r="F169" s="26"/>
      <c r="G169" s="22">
        <f>SUM(G9:G168)</f>
        <v>92748395.339999989</v>
      </c>
      <c r="H169" s="28"/>
      <c r="I169" s="27">
        <f>SUM(I9:I168)</f>
        <v>0</v>
      </c>
      <c r="J169" s="29"/>
      <c r="K169"/>
    </row>
    <row r="170" spans="1:11" s="15" customFormat="1" ht="23.25" customHeight="1" x14ac:dyDescent="0.25">
      <c r="A170" s="33"/>
      <c r="C170" s="16"/>
      <c r="E170" s="18"/>
      <c r="F170" s="20"/>
      <c r="H170" s="6"/>
      <c r="I170"/>
      <c r="J170"/>
      <c r="K170"/>
    </row>
    <row r="171" spans="1:11" s="15" customFormat="1" ht="23.25" customHeight="1" x14ac:dyDescent="0.25">
      <c r="A171" s="33"/>
      <c r="C171" s="16"/>
      <c r="E171" s="18"/>
      <c r="F171" s="20"/>
      <c r="H171" s="6"/>
      <c r="I171"/>
      <c r="J171"/>
      <c r="K171"/>
    </row>
    <row r="172" spans="1:11" s="15" customFormat="1" ht="23.25" customHeight="1" x14ac:dyDescent="0.25">
      <c r="A172" s="33"/>
      <c r="C172" s="16"/>
      <c r="E172" s="18"/>
      <c r="F172" s="20"/>
      <c r="H172" s="6"/>
      <c r="I172"/>
      <c r="J172"/>
      <c r="K172"/>
    </row>
    <row r="173" spans="1:11" ht="23.4" customHeight="1" x14ac:dyDescent="0.25">
      <c r="A173" s="33"/>
      <c r="B173" s="15"/>
      <c r="C173" s="16"/>
      <c r="D173" s="15"/>
      <c r="F173" s="30"/>
      <c r="H173" s="6" t="s">
        <v>21</v>
      </c>
      <c r="K173" s="13"/>
    </row>
    <row r="174" spans="1:11" ht="10.199999999999999" customHeight="1" x14ac:dyDescent="0.25">
      <c r="A174" s="34"/>
      <c r="B174" s="15"/>
      <c r="C174" s="9"/>
      <c r="D174" s="15"/>
      <c r="F174" s="30"/>
    </row>
    <row r="175" spans="1:11" ht="23.4" customHeight="1" x14ac:dyDescent="0.25">
      <c r="A175" s="73" t="s">
        <v>6</v>
      </c>
      <c r="B175" s="73"/>
      <c r="D175" s="75" t="s">
        <v>13</v>
      </c>
      <c r="E175" s="75"/>
      <c r="F175" s="30"/>
      <c r="H175" s="76" t="s">
        <v>7</v>
      </c>
      <c r="I175" s="76"/>
      <c r="J175" s="76"/>
    </row>
    <row r="176" spans="1:11" ht="23.4" customHeight="1" x14ac:dyDescent="0.25">
      <c r="B176" s="17"/>
      <c r="E176" s="16"/>
      <c r="F176" s="30"/>
      <c r="I176" s="13"/>
    </row>
    <row r="177" spans="1:11" ht="13.8" customHeight="1" x14ac:dyDescent="0.25">
      <c r="B177" s="5"/>
      <c r="D177" s="12"/>
      <c r="E177" s="9"/>
      <c r="F177" s="30"/>
      <c r="I177" s="11"/>
      <c r="K177" s="43"/>
    </row>
    <row r="178" spans="1:11" ht="13.2" customHeight="1" x14ac:dyDescent="0.25">
      <c r="B178" s="5"/>
      <c r="D178" s="12"/>
      <c r="E178" s="9"/>
      <c r="F178" s="30"/>
      <c r="I178" s="11"/>
      <c r="K178" s="42"/>
    </row>
    <row r="179" spans="1:11" ht="13.8" x14ac:dyDescent="0.25">
      <c r="A179" s="77" t="s">
        <v>22</v>
      </c>
      <c r="B179" s="77"/>
      <c r="D179" s="77" t="s">
        <v>14</v>
      </c>
      <c r="E179" s="64"/>
      <c r="F179" s="31"/>
      <c r="H179" s="78" t="s">
        <v>8</v>
      </c>
      <c r="I179" s="78"/>
      <c r="J179" s="78"/>
    </row>
    <row r="180" spans="1:11" ht="15.6" customHeight="1" x14ac:dyDescent="0.25">
      <c r="A180" s="72" t="s">
        <v>23</v>
      </c>
      <c r="B180" s="72"/>
      <c r="D180" s="72" t="s">
        <v>15</v>
      </c>
      <c r="E180" s="73"/>
      <c r="F180" s="30"/>
      <c r="G180" s="9"/>
      <c r="H180" s="74" t="s">
        <v>9</v>
      </c>
      <c r="I180" s="74"/>
      <c r="J180" s="74"/>
    </row>
    <row r="181" spans="1:11" ht="15" x14ac:dyDescent="0.25">
      <c r="A181" s="35"/>
      <c r="B181" s="1"/>
      <c r="C181" s="5"/>
      <c r="D181" s="12"/>
      <c r="F181" s="30"/>
      <c r="G181" s="40"/>
      <c r="I181" s="11"/>
    </row>
    <row r="182" spans="1:11" ht="15" x14ac:dyDescent="0.25">
      <c r="A182" s="30"/>
      <c r="B182" s="1"/>
      <c r="C182" s="5"/>
      <c r="D182" s="8"/>
      <c r="E182" s="13"/>
    </row>
  </sheetData>
  <sortState xmlns:xlrd2="http://schemas.microsoft.com/office/spreadsheetml/2017/richdata2" ref="A9:J169">
    <sortCondition ref="B8:B169"/>
  </sortState>
  <mergeCells count="14">
    <mergeCell ref="A180:B180"/>
    <mergeCell ref="D180:E180"/>
    <mergeCell ref="H180:J180"/>
    <mergeCell ref="A175:B175"/>
    <mergeCell ref="D175:E175"/>
    <mergeCell ref="H175:J175"/>
    <mergeCell ref="A179:B179"/>
    <mergeCell ref="D179:E179"/>
    <mergeCell ref="H179:J179"/>
    <mergeCell ref="A2:J2"/>
    <mergeCell ref="A3:J3"/>
    <mergeCell ref="A4:J4"/>
    <mergeCell ref="A5:J5"/>
    <mergeCell ref="A6:J6"/>
  </mergeCells>
  <phoneticPr fontId="4" type="noConversion"/>
  <pageMargins left="0.2" right="0.2" top="0.5" bottom="0.5" header="0" footer="0"/>
  <pageSetup scale="64" fitToHeight="0" orientation="landscape" verticalDpi="0" r:id="rId1"/>
  <headerFooter>
    <oddFooter>&amp;R&amp;8Pág.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BC99E26D-3E30-48E9-A59C-68F5DA70D7B8}"/>
</file>

<file path=customXml/itemProps2.xml><?xml version="1.0" encoding="utf-8"?>
<ds:datastoreItem xmlns:ds="http://schemas.openxmlformats.org/officeDocument/2006/customXml" ds:itemID="{EAC13AEA-7E52-4C3D-A3B5-095FE20EEF66}"/>
</file>

<file path=customXml/itemProps3.xml><?xml version="1.0" encoding="utf-8"?>
<ds:datastoreItem xmlns:ds="http://schemas.openxmlformats.org/officeDocument/2006/customXml" ds:itemID="{578B1763-903F-4CE1-A635-C245A575B0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Abraham Cuevas Sanchez</cp:lastModifiedBy>
  <cp:lastPrinted>2026-05-06T20:18:35Z</cp:lastPrinted>
  <dcterms:created xsi:type="dcterms:W3CDTF">2025-05-12T17:49:37Z</dcterms:created>
  <dcterms:modified xsi:type="dcterms:W3CDTF">2026-05-06T20:21:33Z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  <property fmtid="{D5CDD505-2E9C-101B-9397-08002B2CF9AE}" pid="11" name="ContentTypeId">
    <vt:lpwstr>0x010100ADA15286D889AC4BA8DFF941254C17BA</vt:lpwstr>
  </property>
</Properties>
</file>