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88E83B89-66D5-47CD-8CF1-FAE7ECFF4165}" xr6:coauthVersionLast="47" xr6:coauthVersionMax="47" xr10:uidLastSave="{00000000-0000-0000-0000-000000000000}"/>
  <bookViews>
    <workbookView xWindow="-28920" yWindow="-120" windowWidth="29040" windowHeight="15720" xr2:uid="{BC8BEBD7-3B58-49D4-836A-FE3ED9D8D9E9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80" i="1" l="1"/>
  <c r="A78" i="1"/>
  <c r="P77" i="1"/>
  <c r="P79" i="1" s="1"/>
  <c r="O77" i="1"/>
  <c r="N77" i="1"/>
  <c r="M77" i="1"/>
  <c r="A76" i="1"/>
  <c r="A75" i="1"/>
  <c r="P74" i="1"/>
  <c r="O74" i="1"/>
  <c r="O79" i="1" s="1"/>
  <c r="N74" i="1"/>
  <c r="N79" i="1" s="1"/>
  <c r="M74" i="1"/>
  <c r="M79" i="1" s="1"/>
  <c r="Q73" i="1"/>
  <c r="A73" i="1"/>
  <c r="Q72" i="1"/>
  <c r="A72" i="1"/>
  <c r="P71" i="1"/>
  <c r="O71" i="1"/>
  <c r="N71" i="1"/>
  <c r="M71" i="1"/>
  <c r="A68" i="1"/>
  <c r="A67" i="1"/>
  <c r="A66" i="1"/>
  <c r="P65" i="1"/>
  <c r="O65" i="1"/>
  <c r="N65" i="1"/>
  <c r="M65" i="1"/>
  <c r="Q64" i="1"/>
  <c r="A64" i="1"/>
  <c r="A63" i="1"/>
  <c r="P62" i="1"/>
  <c r="O62" i="1"/>
  <c r="N62" i="1"/>
  <c r="M62" i="1"/>
  <c r="P61" i="1"/>
  <c r="N61" i="1"/>
  <c r="M61" i="1"/>
  <c r="A61" i="1"/>
  <c r="O61" i="1" s="1"/>
  <c r="A60" i="1"/>
  <c r="A58" i="1"/>
  <c r="A57" i="1"/>
  <c r="A56" i="1"/>
  <c r="A55" i="1"/>
  <c r="A54" i="1"/>
  <c r="A53" i="1"/>
  <c r="A52" i="1"/>
  <c r="A51" i="1"/>
  <c r="P50" i="1"/>
  <c r="O50" i="1"/>
  <c r="N50" i="1"/>
  <c r="M50" i="1"/>
  <c r="A49" i="1"/>
  <c r="A48" i="1"/>
  <c r="A47" i="1"/>
  <c r="A46" i="1"/>
  <c r="A45" i="1"/>
  <c r="A44" i="1"/>
  <c r="A43" i="1"/>
  <c r="P42" i="1"/>
  <c r="O42" i="1"/>
  <c r="N42" i="1"/>
  <c r="M42" i="1"/>
  <c r="A41" i="1"/>
  <c r="Q40" i="1"/>
  <c r="A40" i="1"/>
  <c r="A39" i="1"/>
  <c r="A38" i="1"/>
  <c r="Q37" i="1"/>
  <c r="A37" i="1"/>
  <c r="A36" i="1"/>
  <c r="A35" i="1"/>
  <c r="P34" i="1"/>
  <c r="O34" i="1"/>
  <c r="N34" i="1"/>
  <c r="M34" i="1"/>
  <c r="A33" i="1"/>
  <c r="A32" i="1"/>
  <c r="A31" i="1"/>
  <c r="A30" i="1"/>
  <c r="A29" i="1"/>
  <c r="A28" i="1"/>
  <c r="A27" i="1"/>
  <c r="A26" i="1"/>
  <c r="P25" i="1"/>
  <c r="O25" i="1"/>
  <c r="N25" i="1"/>
  <c r="M25" i="1"/>
  <c r="A24" i="1"/>
  <c r="A23" i="1"/>
  <c r="A22" i="1"/>
  <c r="A21" i="1"/>
  <c r="A20" i="1"/>
  <c r="A19" i="1"/>
  <c r="A18" i="1"/>
  <c r="A17" i="1"/>
  <c r="A16" i="1"/>
  <c r="P15" i="1"/>
  <c r="O15" i="1"/>
  <c r="N15" i="1"/>
  <c r="M15" i="1"/>
  <c r="A14" i="1"/>
  <c r="Q13" i="1"/>
  <c r="A13" i="1"/>
  <c r="A12" i="1"/>
  <c r="A11" i="1"/>
  <c r="A10" i="1"/>
  <c r="P9" i="1"/>
  <c r="O9" i="1"/>
  <c r="N9" i="1"/>
  <c r="M9" i="1"/>
  <c r="Q68" i="1" l="1"/>
  <c r="Q46" i="1"/>
  <c r="Q26" i="1"/>
  <c r="Q29" i="1"/>
  <c r="Q32" i="1"/>
  <c r="Q36" i="1"/>
  <c r="D81" i="1"/>
  <c r="C81" i="1"/>
  <c r="Q47" i="1"/>
  <c r="Q18" i="1"/>
  <c r="J81" i="1"/>
  <c r="Q74" i="1"/>
  <c r="Q21" i="1"/>
  <c r="K81" i="1"/>
  <c r="Q28" i="1"/>
  <c r="Q39" i="1"/>
  <c r="Q52" i="1"/>
  <c r="Q57" i="1"/>
  <c r="Q61" i="1"/>
  <c r="Q78" i="1"/>
  <c r="Q31" i="1"/>
  <c r="Q55" i="1"/>
  <c r="L81" i="1"/>
  <c r="M60" i="1"/>
  <c r="M59" i="1" s="1"/>
  <c r="M69" i="1" s="1"/>
  <c r="M81" i="1" s="1"/>
  <c r="Q53" i="1"/>
  <c r="Q56" i="1"/>
  <c r="N60" i="1"/>
  <c r="N59" i="1" s="1"/>
  <c r="N69" i="1" s="1"/>
  <c r="N81" i="1" s="1"/>
  <c r="Q71" i="1"/>
  <c r="Q25" i="1"/>
  <c r="Q30" i="1"/>
  <c r="Q33" i="1"/>
  <c r="Q19" i="1"/>
  <c r="Q11" i="1"/>
  <c r="Q14" i="1"/>
  <c r="Q45" i="1"/>
  <c r="Q48" i="1"/>
  <c r="O60" i="1"/>
  <c r="O59" i="1" s="1"/>
  <c r="O69" i="1" s="1"/>
  <c r="O81" i="1" s="1"/>
  <c r="P60" i="1"/>
  <c r="P59" i="1" s="1"/>
  <c r="P69" i="1" s="1"/>
  <c r="P81" i="1" s="1"/>
  <c r="Q63" i="1" l="1"/>
  <c r="Q62" i="1"/>
  <c r="Q20" i="1"/>
  <c r="Q49" i="1"/>
  <c r="Q24" i="1"/>
  <c r="Q10" i="1"/>
  <c r="Q9" i="1"/>
  <c r="Q43" i="1"/>
  <c r="Q58" i="1"/>
  <c r="Q41" i="1"/>
  <c r="I81" i="1"/>
  <c r="Q60" i="1"/>
  <c r="Q15" i="1"/>
  <c r="Q16" i="1"/>
  <c r="Q65" i="1"/>
  <c r="Q66" i="1"/>
  <c r="Q38" i="1"/>
  <c r="Q17" i="1"/>
  <c r="Q35" i="1"/>
  <c r="Q12" i="1"/>
  <c r="Q27" i="1"/>
  <c r="Q54" i="1"/>
  <c r="Q44" i="1"/>
  <c r="Q59" i="1"/>
  <c r="Q67" i="1"/>
  <c r="Q51" i="1"/>
  <c r="Q79" i="1"/>
  <c r="Q77" i="1"/>
  <c r="Q23" i="1"/>
  <c r="Q22" i="1"/>
  <c r="H81" i="1" l="1"/>
  <c r="Q50" i="1"/>
  <c r="G81" i="1"/>
  <c r="F81" i="1"/>
  <c r="Q34" i="1"/>
  <c r="Q42" i="1"/>
  <c r="E81" i="1" l="1"/>
  <c r="Q81" i="1" s="1"/>
  <c r="Q69" i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<sst xmlns="http://schemas.openxmlformats.org/spreadsheetml/2006/main" count="103" uniqueCount="103">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</sst>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01A706B1-AA02-4DFD-B335-47F5171E3FA4}"/>
    <cellStyle name="Normal" xfId="0" builtinId="0"/>
    <cellStyle name="Normal 2" xfId="2" xr:uid="{070A0FA8-E403-4364-9C61-4C6E9141CB95}"/>
    <cellStyle name="Porcentaje 2" xfId="4" xr:uid="{F88495DA-1D1D-424E-BC42-3695A9048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85B1E644-1B51-4299-86CC-6F8A86F9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Inversión"/>
      <sheetName val="Productos"/>
      <sheetName val="MATRIZ Gasto"/>
      <sheetName val="MATRIZ Gasto Inv.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5C88-15D4-4929-B2CA-B726C0063757}">
  <sheetPr>
    <pageSetUpPr fitToPage="1"/>
  </sheetPr>
  <dimension ref="A1:AJ90"/>
  <sheetViews>
    <sheetView showGridLines="0" tabSelected="1" topLeftCell="B1" zoomScaleNormal="100" zoomScaleSheetLayoutView="100" workbookViewId="0">
      <selection activeCell="S1" sqref="S1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9.710937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8.5703125" style="8" bestFit="1" customWidth="1"/>
    <col min="17" max="17" width="18.7109375" style="11" customWidth="1"/>
    <col min="18" max="24" width="17.7109375" style="1" customWidth="1"/>
    <col min="25" max="25" width="16.28515625" style="1" bestFit="1" customWidth="1"/>
    <col min="26" max="26" width="16.28515625" style="1" customWidth="1"/>
    <col min="27" max="27" width="18.14062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40625" style="1" bestFit="1" customWidth="1"/>
    <col min="36" max="36" width="18.85546875" style="8" customWidth="1"/>
    <col min="37" max="37" width="17.85546875" style="1" bestFit="1" customWidth="1"/>
    <col min="38" max="278" width="9.140625" style="1"/>
    <col min="279" max="279" width="79.28515625" style="1" bestFit="1" customWidth="1"/>
    <col min="280" max="280" width="20.140625" style="1" customWidth="1"/>
    <col min="281" max="281" width="20.5703125" style="1" customWidth="1"/>
    <col min="282" max="282" width="17.285156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5546875" style="1" customWidth="1"/>
    <col min="293" max="293" width="17.85546875" style="1" bestFit="1" customWidth="1"/>
    <col min="294" max="534" width="9.140625" style="1"/>
    <col min="535" max="535" width="79.28515625" style="1" bestFit="1" customWidth="1"/>
    <col min="536" max="536" width="20.140625" style="1" customWidth="1"/>
    <col min="537" max="537" width="20.5703125" style="1" customWidth="1"/>
    <col min="538" max="538" width="17.285156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5546875" style="1" customWidth="1"/>
    <col min="549" max="549" width="17.85546875" style="1" bestFit="1" customWidth="1"/>
    <col min="550" max="790" width="9.140625" style="1"/>
    <col min="791" max="791" width="79.28515625" style="1" bestFit="1" customWidth="1"/>
    <col min="792" max="792" width="20.140625" style="1" customWidth="1"/>
    <col min="793" max="793" width="20.5703125" style="1" customWidth="1"/>
    <col min="794" max="794" width="17.285156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5546875" style="1" customWidth="1"/>
    <col min="805" max="805" width="17.85546875" style="1" bestFit="1" customWidth="1"/>
    <col min="806" max="1046" width="9.140625" style="1"/>
    <col min="1047" max="1047" width="79.28515625" style="1" bestFit="1" customWidth="1"/>
    <col min="1048" max="1048" width="20.140625" style="1" customWidth="1"/>
    <col min="1049" max="1049" width="20.5703125" style="1" customWidth="1"/>
    <col min="1050" max="1050" width="17.285156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5546875" style="1" customWidth="1"/>
    <col min="1061" max="1061" width="17.85546875" style="1" bestFit="1" customWidth="1"/>
    <col min="1062" max="1302" width="9.140625" style="1"/>
    <col min="1303" max="1303" width="79.28515625" style="1" bestFit="1" customWidth="1"/>
    <col min="1304" max="1304" width="20.140625" style="1" customWidth="1"/>
    <col min="1305" max="1305" width="20.5703125" style="1" customWidth="1"/>
    <col min="1306" max="1306" width="17.285156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5546875" style="1" customWidth="1"/>
    <col min="1317" max="1317" width="17.85546875" style="1" bestFit="1" customWidth="1"/>
    <col min="1318" max="1558" width="9.140625" style="1"/>
    <col min="1559" max="1559" width="79.28515625" style="1" bestFit="1" customWidth="1"/>
    <col min="1560" max="1560" width="20.140625" style="1" customWidth="1"/>
    <col min="1561" max="1561" width="20.5703125" style="1" customWidth="1"/>
    <col min="1562" max="1562" width="17.285156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5546875" style="1" customWidth="1"/>
    <col min="1573" max="1573" width="17.85546875" style="1" bestFit="1" customWidth="1"/>
    <col min="1574" max="1814" width="9.140625" style="1"/>
    <col min="1815" max="1815" width="79.28515625" style="1" bestFit="1" customWidth="1"/>
    <col min="1816" max="1816" width="20.140625" style="1" customWidth="1"/>
    <col min="1817" max="1817" width="20.5703125" style="1" customWidth="1"/>
    <col min="1818" max="1818" width="17.285156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5546875" style="1" customWidth="1"/>
    <col min="1829" max="1829" width="17.85546875" style="1" bestFit="1" customWidth="1"/>
    <col min="1830" max="2070" width="9.140625" style="1"/>
    <col min="2071" max="2071" width="79.28515625" style="1" bestFit="1" customWidth="1"/>
    <col min="2072" max="2072" width="20.140625" style="1" customWidth="1"/>
    <col min="2073" max="2073" width="20.5703125" style="1" customWidth="1"/>
    <col min="2074" max="2074" width="17.285156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5546875" style="1" customWidth="1"/>
    <col min="2085" max="2085" width="17.85546875" style="1" bestFit="1" customWidth="1"/>
    <col min="2086" max="2326" width="9.140625" style="1"/>
    <col min="2327" max="2327" width="79.28515625" style="1" bestFit="1" customWidth="1"/>
    <col min="2328" max="2328" width="20.140625" style="1" customWidth="1"/>
    <col min="2329" max="2329" width="20.5703125" style="1" customWidth="1"/>
    <col min="2330" max="2330" width="17.285156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5546875" style="1" customWidth="1"/>
    <col min="2341" max="2341" width="17.85546875" style="1" bestFit="1" customWidth="1"/>
    <col min="2342" max="2582" width="9.140625" style="1"/>
    <col min="2583" max="2583" width="79.28515625" style="1" bestFit="1" customWidth="1"/>
    <col min="2584" max="2584" width="20.140625" style="1" customWidth="1"/>
    <col min="2585" max="2585" width="20.5703125" style="1" customWidth="1"/>
    <col min="2586" max="2586" width="17.285156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5546875" style="1" customWidth="1"/>
    <col min="2597" max="2597" width="17.85546875" style="1" bestFit="1" customWidth="1"/>
    <col min="2598" max="2838" width="9.140625" style="1"/>
    <col min="2839" max="2839" width="79.28515625" style="1" bestFit="1" customWidth="1"/>
    <col min="2840" max="2840" width="20.140625" style="1" customWidth="1"/>
    <col min="2841" max="2841" width="20.5703125" style="1" customWidth="1"/>
    <col min="2842" max="2842" width="17.285156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5546875" style="1" customWidth="1"/>
    <col min="2853" max="2853" width="17.85546875" style="1" bestFit="1" customWidth="1"/>
    <col min="2854" max="3094" width="9.140625" style="1"/>
    <col min="3095" max="3095" width="79.28515625" style="1" bestFit="1" customWidth="1"/>
    <col min="3096" max="3096" width="20.140625" style="1" customWidth="1"/>
    <col min="3097" max="3097" width="20.5703125" style="1" customWidth="1"/>
    <col min="3098" max="3098" width="17.285156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5546875" style="1" customWidth="1"/>
    <col min="3109" max="3109" width="17.85546875" style="1" bestFit="1" customWidth="1"/>
    <col min="3110" max="3350" width="9.140625" style="1"/>
    <col min="3351" max="3351" width="79.28515625" style="1" bestFit="1" customWidth="1"/>
    <col min="3352" max="3352" width="20.140625" style="1" customWidth="1"/>
    <col min="3353" max="3353" width="20.5703125" style="1" customWidth="1"/>
    <col min="3354" max="3354" width="17.285156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5546875" style="1" customWidth="1"/>
    <col min="3365" max="3365" width="17.85546875" style="1" bestFit="1" customWidth="1"/>
    <col min="3366" max="3606" width="9.140625" style="1"/>
    <col min="3607" max="3607" width="79.28515625" style="1" bestFit="1" customWidth="1"/>
    <col min="3608" max="3608" width="20.140625" style="1" customWidth="1"/>
    <col min="3609" max="3609" width="20.5703125" style="1" customWidth="1"/>
    <col min="3610" max="3610" width="17.285156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5546875" style="1" customWidth="1"/>
    <col min="3621" max="3621" width="17.85546875" style="1" bestFit="1" customWidth="1"/>
    <col min="3622" max="3862" width="9.140625" style="1"/>
    <col min="3863" max="3863" width="79.28515625" style="1" bestFit="1" customWidth="1"/>
    <col min="3864" max="3864" width="20.140625" style="1" customWidth="1"/>
    <col min="3865" max="3865" width="20.5703125" style="1" customWidth="1"/>
    <col min="3866" max="3866" width="17.285156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5546875" style="1" customWidth="1"/>
    <col min="3877" max="3877" width="17.85546875" style="1" bestFit="1" customWidth="1"/>
    <col min="3878" max="4118" width="9.140625" style="1"/>
    <col min="4119" max="4119" width="79.28515625" style="1" bestFit="1" customWidth="1"/>
    <col min="4120" max="4120" width="20.140625" style="1" customWidth="1"/>
    <col min="4121" max="4121" width="20.5703125" style="1" customWidth="1"/>
    <col min="4122" max="4122" width="17.285156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5546875" style="1" customWidth="1"/>
    <col min="4133" max="4133" width="17.85546875" style="1" bestFit="1" customWidth="1"/>
    <col min="4134" max="4374" width="9.140625" style="1"/>
    <col min="4375" max="4375" width="79.28515625" style="1" bestFit="1" customWidth="1"/>
    <col min="4376" max="4376" width="20.140625" style="1" customWidth="1"/>
    <col min="4377" max="4377" width="20.5703125" style="1" customWidth="1"/>
    <col min="4378" max="4378" width="17.285156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5546875" style="1" customWidth="1"/>
    <col min="4389" max="4389" width="17.85546875" style="1" bestFit="1" customWidth="1"/>
    <col min="4390" max="4630" width="9.140625" style="1"/>
    <col min="4631" max="4631" width="79.28515625" style="1" bestFit="1" customWidth="1"/>
    <col min="4632" max="4632" width="20.140625" style="1" customWidth="1"/>
    <col min="4633" max="4633" width="20.5703125" style="1" customWidth="1"/>
    <col min="4634" max="4634" width="17.285156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5546875" style="1" customWidth="1"/>
    <col min="4645" max="4645" width="17.85546875" style="1" bestFit="1" customWidth="1"/>
    <col min="4646" max="4886" width="9.140625" style="1"/>
    <col min="4887" max="4887" width="79.28515625" style="1" bestFit="1" customWidth="1"/>
    <col min="4888" max="4888" width="20.140625" style="1" customWidth="1"/>
    <col min="4889" max="4889" width="20.5703125" style="1" customWidth="1"/>
    <col min="4890" max="4890" width="17.285156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5546875" style="1" customWidth="1"/>
    <col min="4901" max="4901" width="17.85546875" style="1" bestFit="1" customWidth="1"/>
    <col min="4902" max="5142" width="9.140625" style="1"/>
    <col min="5143" max="5143" width="79.28515625" style="1" bestFit="1" customWidth="1"/>
    <col min="5144" max="5144" width="20.140625" style="1" customWidth="1"/>
    <col min="5145" max="5145" width="20.5703125" style="1" customWidth="1"/>
    <col min="5146" max="5146" width="17.285156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5546875" style="1" customWidth="1"/>
    <col min="5157" max="5157" width="17.85546875" style="1" bestFit="1" customWidth="1"/>
    <col min="5158" max="5398" width="9.140625" style="1"/>
    <col min="5399" max="5399" width="79.28515625" style="1" bestFit="1" customWidth="1"/>
    <col min="5400" max="5400" width="20.140625" style="1" customWidth="1"/>
    <col min="5401" max="5401" width="20.5703125" style="1" customWidth="1"/>
    <col min="5402" max="5402" width="17.285156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5546875" style="1" customWidth="1"/>
    <col min="5413" max="5413" width="17.85546875" style="1" bestFit="1" customWidth="1"/>
    <col min="5414" max="5654" width="9.140625" style="1"/>
    <col min="5655" max="5655" width="79.28515625" style="1" bestFit="1" customWidth="1"/>
    <col min="5656" max="5656" width="20.140625" style="1" customWidth="1"/>
    <col min="5657" max="5657" width="20.5703125" style="1" customWidth="1"/>
    <col min="5658" max="5658" width="17.285156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5546875" style="1" customWidth="1"/>
    <col min="5669" max="5669" width="17.85546875" style="1" bestFit="1" customWidth="1"/>
    <col min="5670" max="5910" width="9.140625" style="1"/>
    <col min="5911" max="5911" width="79.28515625" style="1" bestFit="1" customWidth="1"/>
    <col min="5912" max="5912" width="20.140625" style="1" customWidth="1"/>
    <col min="5913" max="5913" width="20.5703125" style="1" customWidth="1"/>
    <col min="5914" max="5914" width="17.285156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5546875" style="1" customWidth="1"/>
    <col min="5925" max="5925" width="17.85546875" style="1" bestFit="1" customWidth="1"/>
    <col min="5926" max="6166" width="9.140625" style="1"/>
    <col min="6167" max="6167" width="79.28515625" style="1" bestFit="1" customWidth="1"/>
    <col min="6168" max="6168" width="20.140625" style="1" customWidth="1"/>
    <col min="6169" max="6169" width="20.5703125" style="1" customWidth="1"/>
    <col min="6170" max="6170" width="17.285156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5546875" style="1" customWidth="1"/>
    <col min="6181" max="6181" width="17.85546875" style="1" bestFit="1" customWidth="1"/>
    <col min="6182" max="6422" width="9.140625" style="1"/>
    <col min="6423" max="6423" width="79.28515625" style="1" bestFit="1" customWidth="1"/>
    <col min="6424" max="6424" width="20.140625" style="1" customWidth="1"/>
    <col min="6425" max="6425" width="20.5703125" style="1" customWidth="1"/>
    <col min="6426" max="6426" width="17.285156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5546875" style="1" customWidth="1"/>
    <col min="6437" max="6437" width="17.85546875" style="1" bestFit="1" customWidth="1"/>
    <col min="6438" max="6678" width="9.140625" style="1"/>
    <col min="6679" max="6679" width="79.28515625" style="1" bestFit="1" customWidth="1"/>
    <col min="6680" max="6680" width="20.140625" style="1" customWidth="1"/>
    <col min="6681" max="6681" width="20.5703125" style="1" customWidth="1"/>
    <col min="6682" max="6682" width="17.285156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5546875" style="1" customWidth="1"/>
    <col min="6693" max="6693" width="17.85546875" style="1" bestFit="1" customWidth="1"/>
    <col min="6694" max="6934" width="9.140625" style="1"/>
    <col min="6935" max="6935" width="79.28515625" style="1" bestFit="1" customWidth="1"/>
    <col min="6936" max="6936" width="20.140625" style="1" customWidth="1"/>
    <col min="6937" max="6937" width="20.5703125" style="1" customWidth="1"/>
    <col min="6938" max="6938" width="17.285156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5546875" style="1" customWidth="1"/>
    <col min="6949" max="6949" width="17.85546875" style="1" bestFit="1" customWidth="1"/>
    <col min="6950" max="7190" width="9.140625" style="1"/>
    <col min="7191" max="7191" width="79.28515625" style="1" bestFit="1" customWidth="1"/>
    <col min="7192" max="7192" width="20.140625" style="1" customWidth="1"/>
    <col min="7193" max="7193" width="20.5703125" style="1" customWidth="1"/>
    <col min="7194" max="7194" width="17.285156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5546875" style="1" customWidth="1"/>
    <col min="7205" max="7205" width="17.85546875" style="1" bestFit="1" customWidth="1"/>
    <col min="7206" max="7446" width="9.140625" style="1"/>
    <col min="7447" max="7447" width="79.28515625" style="1" bestFit="1" customWidth="1"/>
    <col min="7448" max="7448" width="20.140625" style="1" customWidth="1"/>
    <col min="7449" max="7449" width="20.5703125" style="1" customWidth="1"/>
    <col min="7450" max="7450" width="17.285156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5546875" style="1" customWidth="1"/>
    <col min="7461" max="7461" width="17.85546875" style="1" bestFit="1" customWidth="1"/>
    <col min="7462" max="7702" width="9.140625" style="1"/>
    <col min="7703" max="7703" width="79.28515625" style="1" bestFit="1" customWidth="1"/>
    <col min="7704" max="7704" width="20.140625" style="1" customWidth="1"/>
    <col min="7705" max="7705" width="20.5703125" style="1" customWidth="1"/>
    <col min="7706" max="7706" width="17.285156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5546875" style="1" customWidth="1"/>
    <col min="7717" max="7717" width="17.85546875" style="1" bestFit="1" customWidth="1"/>
    <col min="7718" max="7958" width="9.140625" style="1"/>
    <col min="7959" max="7959" width="79.28515625" style="1" bestFit="1" customWidth="1"/>
    <col min="7960" max="7960" width="20.140625" style="1" customWidth="1"/>
    <col min="7961" max="7961" width="20.5703125" style="1" customWidth="1"/>
    <col min="7962" max="7962" width="17.285156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5546875" style="1" customWidth="1"/>
    <col min="7973" max="7973" width="17.85546875" style="1" bestFit="1" customWidth="1"/>
    <col min="7974" max="8214" width="9.140625" style="1"/>
    <col min="8215" max="8215" width="79.28515625" style="1" bestFit="1" customWidth="1"/>
    <col min="8216" max="8216" width="20.140625" style="1" customWidth="1"/>
    <col min="8217" max="8217" width="20.5703125" style="1" customWidth="1"/>
    <col min="8218" max="8218" width="17.285156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5546875" style="1" customWidth="1"/>
    <col min="8229" max="8229" width="17.85546875" style="1" bestFit="1" customWidth="1"/>
    <col min="8230" max="8470" width="9.140625" style="1"/>
    <col min="8471" max="8471" width="79.28515625" style="1" bestFit="1" customWidth="1"/>
    <col min="8472" max="8472" width="20.140625" style="1" customWidth="1"/>
    <col min="8473" max="8473" width="20.5703125" style="1" customWidth="1"/>
    <col min="8474" max="8474" width="17.285156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5546875" style="1" customWidth="1"/>
    <col min="8485" max="8485" width="17.85546875" style="1" bestFit="1" customWidth="1"/>
    <col min="8486" max="8726" width="9.140625" style="1"/>
    <col min="8727" max="8727" width="79.28515625" style="1" bestFit="1" customWidth="1"/>
    <col min="8728" max="8728" width="20.140625" style="1" customWidth="1"/>
    <col min="8729" max="8729" width="20.5703125" style="1" customWidth="1"/>
    <col min="8730" max="8730" width="17.285156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5546875" style="1" customWidth="1"/>
    <col min="8741" max="8741" width="17.85546875" style="1" bestFit="1" customWidth="1"/>
    <col min="8742" max="8982" width="9.140625" style="1"/>
    <col min="8983" max="8983" width="79.28515625" style="1" bestFit="1" customWidth="1"/>
    <col min="8984" max="8984" width="20.140625" style="1" customWidth="1"/>
    <col min="8985" max="8985" width="20.5703125" style="1" customWidth="1"/>
    <col min="8986" max="8986" width="17.285156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5546875" style="1" customWidth="1"/>
    <col min="8997" max="8997" width="17.85546875" style="1" bestFit="1" customWidth="1"/>
    <col min="8998" max="9238" width="9.140625" style="1"/>
    <col min="9239" max="9239" width="79.28515625" style="1" bestFit="1" customWidth="1"/>
    <col min="9240" max="9240" width="20.140625" style="1" customWidth="1"/>
    <col min="9241" max="9241" width="20.5703125" style="1" customWidth="1"/>
    <col min="9242" max="9242" width="17.285156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5546875" style="1" customWidth="1"/>
    <col min="9253" max="9253" width="17.85546875" style="1" bestFit="1" customWidth="1"/>
    <col min="9254" max="9494" width="9.140625" style="1"/>
    <col min="9495" max="9495" width="79.28515625" style="1" bestFit="1" customWidth="1"/>
    <col min="9496" max="9496" width="20.140625" style="1" customWidth="1"/>
    <col min="9497" max="9497" width="20.5703125" style="1" customWidth="1"/>
    <col min="9498" max="9498" width="17.285156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5546875" style="1" customWidth="1"/>
    <col min="9509" max="9509" width="17.85546875" style="1" bestFit="1" customWidth="1"/>
    <col min="9510" max="9750" width="9.140625" style="1"/>
    <col min="9751" max="9751" width="79.28515625" style="1" bestFit="1" customWidth="1"/>
    <col min="9752" max="9752" width="20.140625" style="1" customWidth="1"/>
    <col min="9753" max="9753" width="20.5703125" style="1" customWidth="1"/>
    <col min="9754" max="9754" width="17.285156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5546875" style="1" customWidth="1"/>
    <col min="9765" max="9765" width="17.85546875" style="1" bestFit="1" customWidth="1"/>
    <col min="9766" max="10006" width="9.140625" style="1"/>
    <col min="10007" max="10007" width="79.28515625" style="1" bestFit="1" customWidth="1"/>
    <col min="10008" max="10008" width="20.140625" style="1" customWidth="1"/>
    <col min="10009" max="10009" width="20.5703125" style="1" customWidth="1"/>
    <col min="10010" max="10010" width="17.285156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5546875" style="1" customWidth="1"/>
    <col min="10021" max="10021" width="17.85546875" style="1" bestFit="1" customWidth="1"/>
    <col min="10022" max="10262" width="9.140625" style="1"/>
    <col min="10263" max="10263" width="79.28515625" style="1" bestFit="1" customWidth="1"/>
    <col min="10264" max="10264" width="20.140625" style="1" customWidth="1"/>
    <col min="10265" max="10265" width="20.5703125" style="1" customWidth="1"/>
    <col min="10266" max="10266" width="17.285156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5546875" style="1" customWidth="1"/>
    <col min="10277" max="10277" width="17.85546875" style="1" bestFit="1" customWidth="1"/>
    <col min="10278" max="10518" width="9.140625" style="1"/>
    <col min="10519" max="10519" width="79.28515625" style="1" bestFit="1" customWidth="1"/>
    <col min="10520" max="10520" width="20.140625" style="1" customWidth="1"/>
    <col min="10521" max="10521" width="20.5703125" style="1" customWidth="1"/>
    <col min="10522" max="10522" width="17.285156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5546875" style="1" customWidth="1"/>
    <col min="10533" max="10533" width="17.85546875" style="1" bestFit="1" customWidth="1"/>
    <col min="10534" max="10774" width="9.140625" style="1"/>
    <col min="10775" max="10775" width="79.28515625" style="1" bestFit="1" customWidth="1"/>
    <col min="10776" max="10776" width="20.140625" style="1" customWidth="1"/>
    <col min="10777" max="10777" width="20.5703125" style="1" customWidth="1"/>
    <col min="10778" max="10778" width="17.285156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5546875" style="1" customWidth="1"/>
    <col min="10789" max="10789" width="17.85546875" style="1" bestFit="1" customWidth="1"/>
    <col min="10790" max="11030" width="9.140625" style="1"/>
    <col min="11031" max="11031" width="79.28515625" style="1" bestFit="1" customWidth="1"/>
    <col min="11032" max="11032" width="20.140625" style="1" customWidth="1"/>
    <col min="11033" max="11033" width="20.5703125" style="1" customWidth="1"/>
    <col min="11034" max="11034" width="17.285156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5546875" style="1" customWidth="1"/>
    <col min="11045" max="11045" width="17.85546875" style="1" bestFit="1" customWidth="1"/>
    <col min="11046" max="11286" width="9.140625" style="1"/>
    <col min="11287" max="11287" width="79.28515625" style="1" bestFit="1" customWidth="1"/>
    <col min="11288" max="11288" width="20.140625" style="1" customWidth="1"/>
    <col min="11289" max="11289" width="20.5703125" style="1" customWidth="1"/>
    <col min="11290" max="11290" width="17.285156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5546875" style="1" customWidth="1"/>
    <col min="11301" max="11301" width="17.85546875" style="1" bestFit="1" customWidth="1"/>
    <col min="11302" max="11542" width="9.140625" style="1"/>
    <col min="11543" max="11543" width="79.28515625" style="1" bestFit="1" customWidth="1"/>
    <col min="11544" max="11544" width="20.140625" style="1" customWidth="1"/>
    <col min="11545" max="11545" width="20.5703125" style="1" customWidth="1"/>
    <col min="11546" max="11546" width="17.285156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5546875" style="1" customWidth="1"/>
    <col min="11557" max="11557" width="17.85546875" style="1" bestFit="1" customWidth="1"/>
    <col min="11558" max="11798" width="9.140625" style="1"/>
    <col min="11799" max="11799" width="79.28515625" style="1" bestFit="1" customWidth="1"/>
    <col min="11800" max="11800" width="20.140625" style="1" customWidth="1"/>
    <col min="11801" max="11801" width="20.5703125" style="1" customWidth="1"/>
    <col min="11802" max="11802" width="17.285156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5546875" style="1" customWidth="1"/>
    <col min="11813" max="11813" width="17.85546875" style="1" bestFit="1" customWidth="1"/>
    <col min="11814" max="12054" width="9.140625" style="1"/>
    <col min="12055" max="12055" width="79.28515625" style="1" bestFit="1" customWidth="1"/>
    <col min="12056" max="12056" width="20.140625" style="1" customWidth="1"/>
    <col min="12057" max="12057" width="20.5703125" style="1" customWidth="1"/>
    <col min="12058" max="12058" width="17.285156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5546875" style="1" customWidth="1"/>
    <col min="12069" max="12069" width="17.85546875" style="1" bestFit="1" customWidth="1"/>
    <col min="12070" max="12310" width="9.140625" style="1"/>
    <col min="12311" max="12311" width="79.28515625" style="1" bestFit="1" customWidth="1"/>
    <col min="12312" max="12312" width="20.140625" style="1" customWidth="1"/>
    <col min="12313" max="12313" width="20.5703125" style="1" customWidth="1"/>
    <col min="12314" max="12314" width="17.285156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5546875" style="1" customWidth="1"/>
    <col min="12325" max="12325" width="17.85546875" style="1" bestFit="1" customWidth="1"/>
    <col min="12326" max="12566" width="9.140625" style="1"/>
    <col min="12567" max="12567" width="79.28515625" style="1" bestFit="1" customWidth="1"/>
    <col min="12568" max="12568" width="20.140625" style="1" customWidth="1"/>
    <col min="12569" max="12569" width="20.5703125" style="1" customWidth="1"/>
    <col min="12570" max="12570" width="17.285156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5546875" style="1" customWidth="1"/>
    <col min="12581" max="12581" width="17.85546875" style="1" bestFit="1" customWidth="1"/>
    <col min="12582" max="12822" width="9.140625" style="1"/>
    <col min="12823" max="12823" width="79.28515625" style="1" bestFit="1" customWidth="1"/>
    <col min="12824" max="12824" width="20.140625" style="1" customWidth="1"/>
    <col min="12825" max="12825" width="20.5703125" style="1" customWidth="1"/>
    <col min="12826" max="12826" width="17.285156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5546875" style="1" customWidth="1"/>
    <col min="12837" max="12837" width="17.85546875" style="1" bestFit="1" customWidth="1"/>
    <col min="12838" max="13078" width="9.140625" style="1"/>
    <col min="13079" max="13079" width="79.28515625" style="1" bestFit="1" customWidth="1"/>
    <col min="13080" max="13080" width="20.140625" style="1" customWidth="1"/>
    <col min="13081" max="13081" width="20.5703125" style="1" customWidth="1"/>
    <col min="13082" max="13082" width="17.285156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5546875" style="1" customWidth="1"/>
    <col min="13093" max="13093" width="17.85546875" style="1" bestFit="1" customWidth="1"/>
    <col min="13094" max="13334" width="9.140625" style="1"/>
    <col min="13335" max="13335" width="79.28515625" style="1" bestFit="1" customWidth="1"/>
    <col min="13336" max="13336" width="20.140625" style="1" customWidth="1"/>
    <col min="13337" max="13337" width="20.5703125" style="1" customWidth="1"/>
    <col min="13338" max="13338" width="17.285156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5546875" style="1" customWidth="1"/>
    <col min="13349" max="13349" width="17.85546875" style="1" bestFit="1" customWidth="1"/>
    <col min="13350" max="13590" width="9.140625" style="1"/>
    <col min="13591" max="13591" width="79.28515625" style="1" bestFit="1" customWidth="1"/>
    <col min="13592" max="13592" width="20.140625" style="1" customWidth="1"/>
    <col min="13593" max="13593" width="20.5703125" style="1" customWidth="1"/>
    <col min="13594" max="13594" width="17.285156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5546875" style="1" customWidth="1"/>
    <col min="13605" max="13605" width="17.85546875" style="1" bestFit="1" customWidth="1"/>
    <col min="13606" max="13846" width="9.140625" style="1"/>
    <col min="13847" max="13847" width="79.28515625" style="1" bestFit="1" customWidth="1"/>
    <col min="13848" max="13848" width="20.140625" style="1" customWidth="1"/>
    <col min="13849" max="13849" width="20.5703125" style="1" customWidth="1"/>
    <col min="13850" max="13850" width="17.285156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5546875" style="1" customWidth="1"/>
    <col min="13861" max="13861" width="17.85546875" style="1" bestFit="1" customWidth="1"/>
    <col min="13862" max="14102" width="9.140625" style="1"/>
    <col min="14103" max="14103" width="79.28515625" style="1" bestFit="1" customWidth="1"/>
    <col min="14104" max="14104" width="20.140625" style="1" customWidth="1"/>
    <col min="14105" max="14105" width="20.5703125" style="1" customWidth="1"/>
    <col min="14106" max="14106" width="17.285156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5546875" style="1" customWidth="1"/>
    <col min="14117" max="14117" width="17.85546875" style="1" bestFit="1" customWidth="1"/>
    <col min="14118" max="14358" width="9.140625" style="1"/>
    <col min="14359" max="14359" width="79.28515625" style="1" bestFit="1" customWidth="1"/>
    <col min="14360" max="14360" width="20.140625" style="1" customWidth="1"/>
    <col min="14361" max="14361" width="20.5703125" style="1" customWidth="1"/>
    <col min="14362" max="14362" width="17.285156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5546875" style="1" customWidth="1"/>
    <col min="14373" max="14373" width="17.85546875" style="1" bestFit="1" customWidth="1"/>
    <col min="14374" max="14614" width="9.140625" style="1"/>
    <col min="14615" max="14615" width="79.28515625" style="1" bestFit="1" customWidth="1"/>
    <col min="14616" max="14616" width="20.140625" style="1" customWidth="1"/>
    <col min="14617" max="14617" width="20.5703125" style="1" customWidth="1"/>
    <col min="14618" max="14618" width="17.285156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5546875" style="1" customWidth="1"/>
    <col min="14629" max="14629" width="17.85546875" style="1" bestFit="1" customWidth="1"/>
    <col min="14630" max="14870" width="9.140625" style="1"/>
    <col min="14871" max="14871" width="79.28515625" style="1" bestFit="1" customWidth="1"/>
    <col min="14872" max="14872" width="20.140625" style="1" customWidth="1"/>
    <col min="14873" max="14873" width="20.5703125" style="1" customWidth="1"/>
    <col min="14874" max="14874" width="17.285156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5546875" style="1" customWidth="1"/>
    <col min="14885" max="14885" width="17.85546875" style="1" bestFit="1" customWidth="1"/>
    <col min="14886" max="15126" width="9.140625" style="1"/>
    <col min="15127" max="15127" width="79.28515625" style="1" bestFit="1" customWidth="1"/>
    <col min="15128" max="15128" width="20.140625" style="1" customWidth="1"/>
    <col min="15129" max="15129" width="20.5703125" style="1" customWidth="1"/>
    <col min="15130" max="15130" width="17.285156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5546875" style="1" customWidth="1"/>
    <col min="15141" max="15141" width="17.85546875" style="1" bestFit="1" customWidth="1"/>
    <col min="15142" max="15382" width="9.140625" style="1"/>
    <col min="15383" max="15383" width="79.28515625" style="1" bestFit="1" customWidth="1"/>
    <col min="15384" max="15384" width="20.140625" style="1" customWidth="1"/>
    <col min="15385" max="15385" width="20.5703125" style="1" customWidth="1"/>
    <col min="15386" max="15386" width="17.285156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5546875" style="1" customWidth="1"/>
    <col min="15397" max="15397" width="17.85546875" style="1" bestFit="1" customWidth="1"/>
    <col min="15398" max="15638" width="9.140625" style="1"/>
    <col min="15639" max="15639" width="79.28515625" style="1" bestFit="1" customWidth="1"/>
    <col min="15640" max="15640" width="20.140625" style="1" customWidth="1"/>
    <col min="15641" max="15641" width="20.5703125" style="1" customWidth="1"/>
    <col min="15642" max="15642" width="17.285156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5546875" style="1" customWidth="1"/>
    <col min="15653" max="15653" width="17.85546875" style="1" bestFit="1" customWidth="1"/>
    <col min="15654" max="15894" width="9.140625" style="1"/>
    <col min="15895" max="15895" width="79.28515625" style="1" bestFit="1" customWidth="1"/>
    <col min="15896" max="15896" width="20.140625" style="1" customWidth="1"/>
    <col min="15897" max="15897" width="20.5703125" style="1" customWidth="1"/>
    <col min="15898" max="15898" width="17.285156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5546875" style="1" customWidth="1"/>
    <col min="15909" max="15909" width="17.85546875" style="1" bestFit="1" customWidth="1"/>
    <col min="15910" max="16150" width="9.140625" style="1"/>
    <col min="16151" max="16151" width="79.28515625" style="1" bestFit="1" customWidth="1"/>
    <col min="16152" max="16152" width="20.140625" style="1" customWidth="1"/>
    <col min="16153" max="16153" width="20.5703125" style="1" customWidth="1"/>
    <col min="16154" max="16154" width="17.285156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5546875" style="1" customWidth="1"/>
    <col min="16165" max="16165" width="17.85546875" style="1" bestFit="1" customWidth="1"/>
    <col min="16166" max="16384" width="9.140625" style="1"/>
  </cols>
  <sheetData>
    <row r="1" spans="1:36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75" x14ac:dyDescent="0.25">
      <c r="A9" s="18"/>
      <c r="B9" s="25" t="s">
        <v>21</v>
      </c>
      <c r="C9" s="26">
        <v>1216475088</v>
      </c>
      <c r="D9" s="27">
        <v>0</v>
      </c>
      <c r="E9" s="28">
        <v>72566537.739999995</v>
      </c>
      <c r="F9" s="28">
        <v>71922543.710000008</v>
      </c>
      <c r="G9" s="28">
        <v>74468706.519999996</v>
      </c>
      <c r="H9" s="28">
        <v>69646417.379999995</v>
      </c>
      <c r="I9" s="28">
        <v>119481584.35999998</v>
      </c>
      <c r="J9" s="28">
        <v>0</v>
      </c>
      <c r="K9" s="28">
        <v>0</v>
      </c>
      <c r="L9" s="28">
        <v>0</v>
      </c>
      <c r="M9" s="28">
        <f t="shared" ref="J9:P9" si="0">SUM(M10:M14)</f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408085789.70999992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75" x14ac:dyDescent="0.25">
      <c r="A10" s="18" t="str">
        <f>+LEFT(B10,5)</f>
        <v>2.1.1</v>
      </c>
      <c r="B10" s="29" t="s">
        <v>22</v>
      </c>
      <c r="C10" s="30">
        <v>842252318</v>
      </c>
      <c r="D10" s="31"/>
      <c r="E10" s="32">
        <v>59564833.329999998</v>
      </c>
      <c r="F10" s="32">
        <v>59013666.670000002</v>
      </c>
      <c r="G10" s="32">
        <v>61549880.379999995</v>
      </c>
      <c r="H10" s="32">
        <v>57160182.359999999</v>
      </c>
      <c r="I10" s="32">
        <v>57075433.329999998</v>
      </c>
      <c r="J10" s="32"/>
      <c r="K10" s="32"/>
      <c r="L10" s="32"/>
      <c r="M10" s="32"/>
      <c r="N10" s="32"/>
      <c r="O10" s="32"/>
      <c r="P10" s="32"/>
      <c r="Q10" s="33">
        <f>SUM(E10:P10)</f>
        <v>294363996.06999999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75" x14ac:dyDescent="0.25">
      <c r="A11" s="18" t="str">
        <f t="shared" ref="A11:A73" si="2">+LEFT(B11,5)</f>
        <v>2.1.2</v>
      </c>
      <c r="B11" s="29" t="s">
        <v>23</v>
      </c>
      <c r="C11" s="30">
        <v>180042400</v>
      </c>
      <c r="D11" s="31"/>
      <c r="E11" s="32">
        <v>4026700</v>
      </c>
      <c r="F11" s="32">
        <v>4003700</v>
      </c>
      <c r="G11" s="32">
        <v>4003700</v>
      </c>
      <c r="H11" s="32">
        <v>3958700</v>
      </c>
      <c r="I11" s="32">
        <v>53793088.909999996</v>
      </c>
      <c r="J11" s="32"/>
      <c r="K11" s="32"/>
      <c r="L11" s="32"/>
      <c r="M11" s="32"/>
      <c r="N11" s="32"/>
      <c r="O11" s="32"/>
      <c r="P11" s="32"/>
      <c r="Q11" s="33">
        <f t="shared" ref="Q11:Q69" si="3">SUM(E11:P11)</f>
        <v>69785888.909999996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75" x14ac:dyDescent="0.25">
      <c r="A12" s="18" t="str">
        <f t="shared" si="2"/>
        <v>2.1.3</v>
      </c>
      <c r="B12" s="29" t="s">
        <v>24</v>
      </c>
      <c r="C12" s="30">
        <v>0</v>
      </c>
      <c r="D12" s="31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/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75" x14ac:dyDescent="0.25">
      <c r="A13" s="18" t="str">
        <f t="shared" si="2"/>
        <v>2.1.4</v>
      </c>
      <c r="B13" s="29" t="s">
        <v>25</v>
      </c>
      <c r="C13" s="30">
        <v>72500000</v>
      </c>
      <c r="D13" s="31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/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75" x14ac:dyDescent="0.25">
      <c r="A14" s="18" t="str">
        <f t="shared" si="2"/>
        <v>2.1.5</v>
      </c>
      <c r="B14" s="29" t="s">
        <v>26</v>
      </c>
      <c r="C14" s="30">
        <v>121680370</v>
      </c>
      <c r="D14" s="31"/>
      <c r="E14" s="32">
        <v>8975004.4099999983</v>
      </c>
      <c r="F14" s="32">
        <v>8905177.040000001</v>
      </c>
      <c r="G14" s="32">
        <v>8915126.1399999987</v>
      </c>
      <c r="H14" s="32">
        <v>8527535.0200000014</v>
      </c>
      <c r="I14" s="32">
        <v>8613062.1199999973</v>
      </c>
      <c r="J14" s="32"/>
      <c r="K14" s="32"/>
      <c r="L14" s="32"/>
      <c r="M14" s="32"/>
      <c r="N14" s="32"/>
      <c r="O14" s="32"/>
      <c r="P14" s="32"/>
      <c r="Q14" s="33">
        <f t="shared" si="3"/>
        <v>43935904.729999997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75" x14ac:dyDescent="0.25">
      <c r="A15" s="34"/>
      <c r="B15" s="35" t="s">
        <v>27</v>
      </c>
      <c r="C15" s="36">
        <v>786295109</v>
      </c>
      <c r="D15" s="37">
        <v>0</v>
      </c>
      <c r="E15" s="38">
        <v>14748117.580000002</v>
      </c>
      <c r="F15" s="38">
        <v>35097877.160000004</v>
      </c>
      <c r="G15" s="38">
        <v>61617912.710000008</v>
      </c>
      <c r="H15" s="38">
        <v>50891922.470000006</v>
      </c>
      <c r="I15" s="38">
        <v>39460814.230000004</v>
      </c>
      <c r="J15" s="38">
        <v>0</v>
      </c>
      <c r="K15" s="38">
        <v>0</v>
      </c>
      <c r="L15" s="38">
        <v>0</v>
      </c>
      <c r="M15" s="38">
        <f t="shared" ref="C15:P15" si="4">SUM(M16:M24)</f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201816644.15000004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75" x14ac:dyDescent="0.25">
      <c r="A16" s="18" t="str">
        <f t="shared" si="2"/>
        <v>2.2.1</v>
      </c>
      <c r="B16" s="39" t="s">
        <v>28</v>
      </c>
      <c r="C16" s="30">
        <v>51008670</v>
      </c>
      <c r="D16" s="31"/>
      <c r="E16" s="32">
        <v>3259744.9500000007</v>
      </c>
      <c r="F16" s="32">
        <v>3522224.3100000005</v>
      </c>
      <c r="G16" s="32">
        <v>3489139.0599999996</v>
      </c>
      <c r="H16" s="32">
        <v>3339708.5700000008</v>
      </c>
      <c r="I16" s="32">
        <v>3544249.5300000012</v>
      </c>
      <c r="J16" s="32"/>
      <c r="K16" s="32"/>
      <c r="L16" s="32"/>
      <c r="M16" s="32"/>
      <c r="N16" s="32"/>
      <c r="O16" s="32"/>
      <c r="P16" s="32"/>
      <c r="Q16" s="33">
        <f t="shared" si="3"/>
        <v>17155066.420000002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75" x14ac:dyDescent="0.25">
      <c r="A17" s="18" t="str">
        <f t="shared" si="2"/>
        <v>2.2.2</v>
      </c>
      <c r="B17" s="39" t="s">
        <v>29</v>
      </c>
      <c r="C17" s="30">
        <v>84009361</v>
      </c>
      <c r="D17" s="31"/>
      <c r="E17" s="32">
        <v>0</v>
      </c>
      <c r="F17" s="32">
        <v>1928319.22</v>
      </c>
      <c r="G17" s="32">
        <v>5557271.4100000001</v>
      </c>
      <c r="H17" s="32">
        <v>18798640.25</v>
      </c>
      <c r="I17" s="32">
        <v>441975.17</v>
      </c>
      <c r="J17" s="32"/>
      <c r="K17" s="32"/>
      <c r="L17" s="32"/>
      <c r="M17" s="32"/>
      <c r="N17" s="32"/>
      <c r="O17" s="32"/>
      <c r="P17" s="32"/>
      <c r="Q17" s="33">
        <f t="shared" si="3"/>
        <v>26726206.050000001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75" x14ac:dyDescent="0.25">
      <c r="A18" s="18" t="str">
        <f t="shared" si="2"/>
        <v>2.2.3</v>
      </c>
      <c r="B18" s="39" t="s">
        <v>30</v>
      </c>
      <c r="C18" s="30">
        <v>29600000</v>
      </c>
      <c r="D18" s="31"/>
      <c r="E18" s="32">
        <v>994240.52</v>
      </c>
      <c r="F18" s="32">
        <v>847855</v>
      </c>
      <c r="G18" s="32">
        <v>3831006.97</v>
      </c>
      <c r="H18" s="32">
        <v>1530986.8</v>
      </c>
      <c r="I18" s="32">
        <v>2415093.7299999995</v>
      </c>
      <c r="J18" s="32"/>
      <c r="K18" s="32"/>
      <c r="L18" s="32"/>
      <c r="M18" s="32"/>
      <c r="N18" s="32"/>
      <c r="O18" s="32"/>
      <c r="P18" s="32"/>
      <c r="Q18" s="33">
        <f t="shared" si="3"/>
        <v>9619183.0199999996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75" x14ac:dyDescent="0.25">
      <c r="A19" s="18" t="str">
        <f t="shared" si="2"/>
        <v>2.2.4</v>
      </c>
      <c r="B19" s="39" t="s">
        <v>31</v>
      </c>
      <c r="C19" s="30">
        <v>1362750</v>
      </c>
      <c r="D19" s="31"/>
      <c r="E19" s="32">
        <v>0</v>
      </c>
      <c r="F19" s="32">
        <v>222473.26</v>
      </c>
      <c r="G19" s="32">
        <v>150162.34</v>
      </c>
      <c r="H19" s="32">
        <v>560865.87</v>
      </c>
      <c r="I19" s="32">
        <v>71071.600000000006</v>
      </c>
      <c r="J19" s="32"/>
      <c r="K19" s="32"/>
      <c r="L19" s="32"/>
      <c r="M19" s="32"/>
      <c r="N19" s="32"/>
      <c r="O19" s="32"/>
      <c r="P19" s="32"/>
      <c r="Q19" s="33">
        <f t="shared" si="3"/>
        <v>1004573.07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75" x14ac:dyDescent="0.25">
      <c r="A20" s="18" t="str">
        <f t="shared" si="2"/>
        <v>2.2.5</v>
      </c>
      <c r="B20" s="39" t="s">
        <v>32</v>
      </c>
      <c r="C20" s="30">
        <v>196461460</v>
      </c>
      <c r="D20" s="31"/>
      <c r="E20" s="32">
        <v>2388803.3199999998</v>
      </c>
      <c r="F20" s="32">
        <v>15520311.83</v>
      </c>
      <c r="G20" s="32">
        <v>34218709.609999999</v>
      </c>
      <c r="H20" s="32">
        <v>2524359.84</v>
      </c>
      <c r="I20" s="32">
        <v>10023151.639999999</v>
      </c>
      <c r="J20" s="32"/>
      <c r="K20" s="32"/>
      <c r="L20" s="32"/>
      <c r="M20" s="32"/>
      <c r="N20" s="32"/>
      <c r="O20" s="32"/>
      <c r="P20" s="32"/>
      <c r="Q20" s="33">
        <f t="shared" si="3"/>
        <v>64675336.239999995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75" x14ac:dyDescent="0.25">
      <c r="A21" s="18" t="str">
        <f t="shared" si="2"/>
        <v>2.2.6</v>
      </c>
      <c r="B21" s="39" t="s">
        <v>33</v>
      </c>
      <c r="C21" s="30">
        <v>48720000</v>
      </c>
      <c r="D21" s="31"/>
      <c r="E21" s="32">
        <v>2922524.79</v>
      </c>
      <c r="F21" s="32">
        <v>1590465.33</v>
      </c>
      <c r="G21" s="32">
        <v>4566723.7300000004</v>
      </c>
      <c r="H21" s="32">
        <v>5116146.3599999994</v>
      </c>
      <c r="I21" s="32">
        <v>3116577.68</v>
      </c>
      <c r="J21" s="32"/>
      <c r="K21" s="32"/>
      <c r="L21" s="32"/>
      <c r="M21" s="32"/>
      <c r="N21" s="32"/>
      <c r="O21" s="32"/>
      <c r="P21" s="32"/>
      <c r="Q21" s="33">
        <f t="shared" si="3"/>
        <v>17312437.890000001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.5" x14ac:dyDescent="0.25">
      <c r="A22" s="18" t="str">
        <f t="shared" si="2"/>
        <v>2.2.7</v>
      </c>
      <c r="B22" s="39" t="s">
        <v>34</v>
      </c>
      <c r="C22" s="30">
        <v>11023883</v>
      </c>
      <c r="D22" s="31"/>
      <c r="E22" s="32">
        <v>579616</v>
      </c>
      <c r="F22" s="32">
        <v>239965.97999999998</v>
      </c>
      <c r="G22" s="32">
        <v>965673.59000000008</v>
      </c>
      <c r="H22" s="32">
        <v>550401.64</v>
      </c>
      <c r="I22" s="32">
        <v>975436.02</v>
      </c>
      <c r="J22" s="32"/>
      <c r="K22" s="32"/>
      <c r="L22" s="32"/>
      <c r="M22" s="32"/>
      <c r="N22" s="32"/>
      <c r="O22" s="32"/>
      <c r="P22" s="32"/>
      <c r="Q22" s="33">
        <f t="shared" si="3"/>
        <v>3311093.23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.5" x14ac:dyDescent="0.25">
      <c r="A23" s="18" t="str">
        <f t="shared" si="2"/>
        <v>2.2.8</v>
      </c>
      <c r="B23" s="39" t="s">
        <v>35</v>
      </c>
      <c r="C23" s="30">
        <v>263544796</v>
      </c>
      <c r="D23" s="31"/>
      <c r="E23" s="32">
        <v>3533641.9</v>
      </c>
      <c r="F23" s="32">
        <v>10563220.23</v>
      </c>
      <c r="G23" s="32">
        <v>8300876.7000000011</v>
      </c>
      <c r="H23" s="32">
        <v>15136510.740000002</v>
      </c>
      <c r="I23" s="32">
        <v>17799850.41</v>
      </c>
      <c r="J23" s="32"/>
      <c r="K23" s="32"/>
      <c r="L23" s="32"/>
      <c r="M23" s="32"/>
      <c r="N23" s="32"/>
      <c r="O23" s="32"/>
      <c r="P23" s="32"/>
      <c r="Q23" s="33">
        <f t="shared" si="3"/>
        <v>55334099.980000004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75" x14ac:dyDescent="0.25">
      <c r="A24" s="18" t="str">
        <f t="shared" si="2"/>
        <v>2.2.9</v>
      </c>
      <c r="B24" s="39" t="s">
        <v>36</v>
      </c>
      <c r="C24" s="30">
        <v>100564189</v>
      </c>
      <c r="D24" s="31"/>
      <c r="E24" s="32">
        <v>1069546.1000000001</v>
      </c>
      <c r="F24" s="32">
        <v>663042</v>
      </c>
      <c r="G24" s="32">
        <v>538349.30000000005</v>
      </c>
      <c r="H24" s="32">
        <v>3334302.4</v>
      </c>
      <c r="I24" s="32">
        <v>1073408.45</v>
      </c>
      <c r="J24" s="32"/>
      <c r="K24" s="32"/>
      <c r="L24" s="32"/>
      <c r="M24" s="32"/>
      <c r="N24" s="32"/>
      <c r="O24" s="32"/>
      <c r="P24" s="32"/>
      <c r="Q24" s="33">
        <f t="shared" si="3"/>
        <v>6678648.2500000009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75" x14ac:dyDescent="0.25">
      <c r="A25" s="34"/>
      <c r="B25" s="35" t="s">
        <v>37</v>
      </c>
      <c r="C25" s="36">
        <v>152936651</v>
      </c>
      <c r="D25" s="37">
        <v>0</v>
      </c>
      <c r="E25" s="38">
        <v>4954343.9499999993</v>
      </c>
      <c r="F25" s="38">
        <v>10022118.549999999</v>
      </c>
      <c r="G25" s="38">
        <v>17555243.18</v>
      </c>
      <c r="H25" s="38">
        <v>12797477.58</v>
      </c>
      <c r="I25" s="38">
        <v>11004933.509999998</v>
      </c>
      <c r="J25" s="38">
        <v>0</v>
      </c>
      <c r="K25" s="38">
        <v>0</v>
      </c>
      <c r="L25" s="38">
        <v>0</v>
      </c>
      <c r="M25" s="38">
        <f t="shared" ref="E25:P25" si="5">SUM(M26:M33)</f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56334116.769999996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25">
      <c r="A26" s="18" t="str">
        <f t="shared" si="2"/>
        <v>2.3.1</v>
      </c>
      <c r="B26" s="39" t="s">
        <v>38</v>
      </c>
      <c r="C26" s="30">
        <v>4692000</v>
      </c>
      <c r="D26" s="31"/>
      <c r="E26" s="32">
        <v>811084.13</v>
      </c>
      <c r="F26" s="32">
        <v>128842.95</v>
      </c>
      <c r="G26" s="32">
        <v>525732.38</v>
      </c>
      <c r="H26" s="32">
        <v>1465975.32</v>
      </c>
      <c r="I26" s="32">
        <v>1643395.31</v>
      </c>
      <c r="J26" s="32"/>
      <c r="K26" s="32"/>
      <c r="L26" s="32"/>
      <c r="M26" s="32"/>
      <c r="N26" s="32"/>
      <c r="O26" s="32"/>
      <c r="P26" s="32"/>
      <c r="Q26" s="33">
        <f t="shared" si="3"/>
        <v>4575030.09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75" x14ac:dyDescent="0.25">
      <c r="A27" s="18" t="str">
        <f t="shared" si="2"/>
        <v>2.3.2</v>
      </c>
      <c r="B27" s="39" t="s">
        <v>39</v>
      </c>
      <c r="C27" s="30">
        <v>6110000</v>
      </c>
      <c r="D27" s="31"/>
      <c r="E27" s="32">
        <v>0</v>
      </c>
      <c r="F27" s="32">
        <v>0</v>
      </c>
      <c r="G27" s="32">
        <v>452954.8</v>
      </c>
      <c r="H27" s="32">
        <v>52864</v>
      </c>
      <c r="I27" s="32">
        <v>1535334.11</v>
      </c>
      <c r="J27" s="32"/>
      <c r="K27" s="32"/>
      <c r="L27" s="32"/>
      <c r="M27" s="32"/>
      <c r="N27" s="32"/>
      <c r="O27" s="32"/>
      <c r="P27" s="32"/>
      <c r="Q27" s="33">
        <f t="shared" si="3"/>
        <v>2041152.9100000001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75" x14ac:dyDescent="0.25">
      <c r="A28" s="18" t="str">
        <f t="shared" si="2"/>
        <v>2.3.3</v>
      </c>
      <c r="B28" s="39" t="s">
        <v>40</v>
      </c>
      <c r="C28" s="30">
        <v>6050000</v>
      </c>
      <c r="D28" s="31"/>
      <c r="E28" s="32">
        <v>0</v>
      </c>
      <c r="F28" s="32">
        <v>14679.2</v>
      </c>
      <c r="G28" s="32">
        <v>304355.18</v>
      </c>
      <c r="H28" s="32">
        <v>11667.99</v>
      </c>
      <c r="I28" s="32">
        <v>150284.82</v>
      </c>
      <c r="J28" s="32"/>
      <c r="K28" s="32"/>
      <c r="L28" s="32"/>
      <c r="M28" s="32"/>
      <c r="N28" s="32"/>
      <c r="O28" s="32"/>
      <c r="P28" s="32"/>
      <c r="Q28" s="33">
        <f t="shared" si="3"/>
        <v>480987.19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75" x14ac:dyDescent="0.25">
      <c r="A29" s="18" t="str">
        <f t="shared" si="2"/>
        <v>2.3.4</v>
      </c>
      <c r="B29" s="39" t="s">
        <v>41</v>
      </c>
      <c r="C29" s="30">
        <v>500000</v>
      </c>
      <c r="D29" s="31"/>
      <c r="E29" s="32">
        <v>0</v>
      </c>
      <c r="F29" s="32">
        <v>0</v>
      </c>
      <c r="G29" s="32">
        <v>0</v>
      </c>
      <c r="H29" s="32">
        <v>152959.5</v>
      </c>
      <c r="I29" s="32">
        <v>4248</v>
      </c>
      <c r="J29" s="32"/>
      <c r="K29" s="32"/>
      <c r="L29" s="32"/>
      <c r="M29" s="32"/>
      <c r="N29" s="32"/>
      <c r="O29" s="32"/>
      <c r="P29" s="32"/>
      <c r="Q29" s="33">
        <f t="shared" si="3"/>
        <v>157207.5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75" x14ac:dyDescent="0.25">
      <c r="A30" s="18" t="str">
        <f t="shared" si="2"/>
        <v>2.3.5</v>
      </c>
      <c r="B30" s="39" t="s">
        <v>42</v>
      </c>
      <c r="C30" s="30">
        <v>904250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/>
      <c r="K30" s="32"/>
      <c r="L30" s="32"/>
      <c r="M30" s="32"/>
      <c r="N30" s="32"/>
      <c r="O30" s="32"/>
      <c r="P30" s="32"/>
      <c r="Q30" s="33">
        <f t="shared" si="3"/>
        <v>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.5" x14ac:dyDescent="0.25">
      <c r="A31" s="18" t="str">
        <f t="shared" si="2"/>
        <v>2.3.6</v>
      </c>
      <c r="B31" s="39" t="s">
        <v>43</v>
      </c>
      <c r="C31" s="30">
        <v>6314595</v>
      </c>
      <c r="D31" s="31"/>
      <c r="E31" s="32">
        <v>277013.26</v>
      </c>
      <c r="F31" s="32">
        <v>1581.2</v>
      </c>
      <c r="G31" s="32">
        <v>62516.4</v>
      </c>
      <c r="H31" s="32">
        <v>6800.34</v>
      </c>
      <c r="I31" s="32">
        <v>202704.47999999998</v>
      </c>
      <c r="J31" s="32"/>
      <c r="K31" s="32"/>
      <c r="L31" s="32"/>
      <c r="M31" s="32"/>
      <c r="N31" s="32"/>
      <c r="O31" s="32"/>
      <c r="P31" s="32"/>
      <c r="Q31" s="33">
        <f t="shared" si="3"/>
        <v>550615.68000000005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.5" x14ac:dyDescent="0.25">
      <c r="A32" s="18" t="str">
        <f t="shared" si="2"/>
        <v>2.3.7</v>
      </c>
      <c r="B32" s="39" t="s">
        <v>44</v>
      </c>
      <c r="C32" s="30">
        <v>59089893</v>
      </c>
      <c r="D32" s="31"/>
      <c r="E32" s="32">
        <v>1592462.2</v>
      </c>
      <c r="F32" s="32">
        <v>233666.1</v>
      </c>
      <c r="G32" s="32">
        <v>11860685.15</v>
      </c>
      <c r="H32" s="32">
        <v>3867461.47</v>
      </c>
      <c r="I32" s="32">
        <v>4958148.4499999993</v>
      </c>
      <c r="J32" s="32"/>
      <c r="K32" s="32"/>
      <c r="L32" s="32"/>
      <c r="M32" s="32"/>
      <c r="N32" s="32"/>
      <c r="O32" s="32"/>
      <c r="P32" s="32"/>
      <c r="Q32" s="33">
        <f t="shared" si="3"/>
        <v>22512423.370000001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75" x14ac:dyDescent="0.25">
      <c r="A33" s="18" t="str">
        <f t="shared" si="2"/>
        <v>2.3.9</v>
      </c>
      <c r="B33" s="39" t="s">
        <v>45</v>
      </c>
      <c r="C33" s="30">
        <v>69275913</v>
      </c>
      <c r="D33" s="31"/>
      <c r="E33" s="32">
        <v>2273784.36</v>
      </c>
      <c r="F33" s="32">
        <v>9643349.0999999996</v>
      </c>
      <c r="G33" s="32">
        <v>4348999.2700000005</v>
      </c>
      <c r="H33" s="32">
        <v>7239748.96</v>
      </c>
      <c r="I33" s="32">
        <v>2510818.34</v>
      </c>
      <c r="J33" s="32"/>
      <c r="K33" s="32"/>
      <c r="L33" s="32"/>
      <c r="M33" s="32"/>
      <c r="N33" s="32"/>
      <c r="O33" s="32"/>
      <c r="P33" s="32"/>
      <c r="Q33" s="33">
        <f t="shared" si="3"/>
        <v>26016700.030000001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75" x14ac:dyDescent="0.25">
      <c r="A34" s="18"/>
      <c r="B34" s="35" t="s">
        <v>46</v>
      </c>
      <c r="C34" s="26">
        <v>737938367</v>
      </c>
      <c r="D34" s="27">
        <v>0</v>
      </c>
      <c r="E34" s="28">
        <v>0</v>
      </c>
      <c r="F34" s="28">
        <v>162280210.04999998</v>
      </c>
      <c r="G34" s="28">
        <v>52252423.679999992</v>
      </c>
      <c r="H34" s="28">
        <v>49715255.359999999</v>
      </c>
      <c r="I34" s="28">
        <v>51351358.989999995</v>
      </c>
      <c r="J34" s="28">
        <v>0</v>
      </c>
      <c r="K34" s="28">
        <v>0</v>
      </c>
      <c r="L34" s="28">
        <v>0</v>
      </c>
      <c r="M34" s="28">
        <f t="shared" ref="E34:P34" si="6">SUM(M35:M41)</f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315599248.07999998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.5" x14ac:dyDescent="0.25">
      <c r="A35" s="18" t="str">
        <f t="shared" si="2"/>
        <v>2.4.1</v>
      </c>
      <c r="B35" s="39" t="s">
        <v>47</v>
      </c>
      <c r="C35" s="30">
        <v>64838367</v>
      </c>
      <c r="D35" s="31"/>
      <c r="E35" s="32">
        <v>0</v>
      </c>
      <c r="F35" s="32">
        <v>386733.57</v>
      </c>
      <c r="G35" s="32">
        <v>4431910.87</v>
      </c>
      <c r="H35" s="32">
        <v>1894742.55</v>
      </c>
      <c r="I35" s="32">
        <v>1660433.4</v>
      </c>
      <c r="J35" s="32"/>
      <c r="K35" s="32"/>
      <c r="L35" s="32"/>
      <c r="M35" s="32"/>
      <c r="N35" s="32"/>
      <c r="O35" s="32"/>
      <c r="P35" s="32"/>
      <c r="Q35" s="33">
        <f t="shared" si="3"/>
        <v>8373820.3900000006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.5" x14ac:dyDescent="0.25">
      <c r="A36" s="18" t="str">
        <f t="shared" si="2"/>
        <v>2.4.2</v>
      </c>
      <c r="B36" s="39" t="s">
        <v>48</v>
      </c>
      <c r="C36" s="30">
        <v>135000000</v>
      </c>
      <c r="D36" s="31"/>
      <c r="E36" s="32">
        <v>0</v>
      </c>
      <c r="F36" s="32">
        <v>67307692.299999997</v>
      </c>
      <c r="G36" s="32">
        <v>6153846.1500000004</v>
      </c>
      <c r="H36" s="32">
        <v>6153846.1500000004</v>
      </c>
      <c r="I36" s="32">
        <v>6153846.1500000004</v>
      </c>
      <c r="J36" s="32"/>
      <c r="K36" s="32"/>
      <c r="L36" s="32"/>
      <c r="M36" s="32"/>
      <c r="N36" s="32"/>
      <c r="O36" s="32"/>
      <c r="P36" s="32"/>
      <c r="Q36" s="33">
        <f t="shared" si="3"/>
        <v>85769230.750000015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.5" x14ac:dyDescent="0.25">
      <c r="A37" s="18" t="str">
        <f t="shared" si="2"/>
        <v>2.4.3</v>
      </c>
      <c r="B37" s="39" t="s">
        <v>49</v>
      </c>
      <c r="C37" s="30">
        <v>0</v>
      </c>
      <c r="D37" s="31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/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.5" x14ac:dyDescent="0.25">
      <c r="A38" s="18" t="str">
        <f t="shared" si="2"/>
        <v>2.4.5</v>
      </c>
      <c r="B38" s="39" t="s">
        <v>50</v>
      </c>
      <c r="C38" s="30">
        <v>0</v>
      </c>
      <c r="D38" s="31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/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.5" x14ac:dyDescent="0.25">
      <c r="A39" s="18" t="str">
        <f t="shared" si="2"/>
        <v>2.4.4</v>
      </c>
      <c r="B39" s="39" t="s">
        <v>51</v>
      </c>
      <c r="C39" s="30">
        <v>0</v>
      </c>
      <c r="D39" s="31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/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.5" x14ac:dyDescent="0.25">
      <c r="A40" s="18" t="str">
        <f t="shared" si="2"/>
        <v>2.4.7</v>
      </c>
      <c r="B40" s="39" t="s">
        <v>52</v>
      </c>
      <c r="C40" s="30">
        <v>38100000</v>
      </c>
      <c r="D40" s="31"/>
      <c r="E40" s="32">
        <v>0</v>
      </c>
      <c r="F40" s="32">
        <v>52919117.520000003</v>
      </c>
      <c r="G40" s="32">
        <v>0</v>
      </c>
      <c r="H40" s="32">
        <v>0</v>
      </c>
      <c r="I40" s="32">
        <v>1870412.78</v>
      </c>
      <c r="J40" s="32"/>
      <c r="K40" s="32"/>
      <c r="L40" s="32"/>
      <c r="M40" s="32"/>
      <c r="N40" s="32"/>
      <c r="O40" s="32"/>
      <c r="P40" s="32"/>
      <c r="Q40" s="33">
        <f t="shared" si="3"/>
        <v>54789530.300000004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.5" x14ac:dyDescent="0.25">
      <c r="A41" s="18" t="str">
        <f t="shared" si="2"/>
        <v>2.4.9</v>
      </c>
      <c r="B41" s="39" t="s">
        <v>53</v>
      </c>
      <c r="C41" s="30">
        <v>500000000</v>
      </c>
      <c r="D41" s="31"/>
      <c r="E41" s="32">
        <v>0</v>
      </c>
      <c r="F41" s="32">
        <v>41666666.659999996</v>
      </c>
      <c r="G41" s="32">
        <v>41666666.659999996</v>
      </c>
      <c r="H41" s="32">
        <v>41666666.659999996</v>
      </c>
      <c r="I41" s="32">
        <v>41666666.659999996</v>
      </c>
      <c r="J41" s="32"/>
      <c r="K41" s="32"/>
      <c r="L41" s="32"/>
      <c r="M41" s="32"/>
      <c r="N41" s="32"/>
      <c r="O41" s="32"/>
      <c r="P41" s="32"/>
      <c r="Q41" s="33">
        <f t="shared" si="3"/>
        <v>166666666.63999999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75" x14ac:dyDescent="0.25">
      <c r="A42" s="18"/>
      <c r="B42" s="35" t="s">
        <v>54</v>
      </c>
      <c r="C42" s="26">
        <v>4323000000</v>
      </c>
      <c r="D42" s="27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f t="shared" ref="E42:P42" si="7">SUM(M43:M49)</f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31.5" x14ac:dyDescent="0.25">
      <c r="A43" s="18" t="str">
        <f t="shared" si="2"/>
        <v>2.5.1</v>
      </c>
      <c r="B43" s="39" t="s">
        <v>55</v>
      </c>
      <c r="C43" s="30">
        <v>0</v>
      </c>
      <c r="D43" s="31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/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.5" x14ac:dyDescent="0.25">
      <c r="A44" s="18" t="str">
        <f t="shared" si="2"/>
        <v>2.5.2</v>
      </c>
      <c r="B44" s="39" t="s">
        <v>56</v>
      </c>
      <c r="C44" s="30">
        <v>0</v>
      </c>
      <c r="D44" s="31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/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.5" x14ac:dyDescent="0.25">
      <c r="A45" s="18" t="str">
        <f t="shared" si="2"/>
        <v>2.5.3</v>
      </c>
      <c r="B45" s="39" t="s">
        <v>57</v>
      </c>
      <c r="C45" s="30">
        <v>0</v>
      </c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/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.5" x14ac:dyDescent="0.25">
      <c r="A46" s="18" t="str">
        <f t="shared" si="2"/>
        <v>2.5.4</v>
      </c>
      <c r="B46" s="39" t="s">
        <v>58</v>
      </c>
      <c r="C46" s="30">
        <v>4323000000</v>
      </c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/>
      <c r="K46" s="32"/>
      <c r="L46" s="32"/>
      <c r="M46" s="32"/>
      <c r="N46" s="32"/>
      <c r="O46" s="32"/>
      <c r="P46" s="32"/>
      <c r="Q46" s="33">
        <f t="shared" si="3"/>
        <v>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.5" x14ac:dyDescent="0.25">
      <c r="A47" s="18" t="str">
        <f t="shared" si="2"/>
        <v>2.5.5</v>
      </c>
      <c r="B47" s="39" t="s">
        <v>59</v>
      </c>
      <c r="C47" s="30">
        <v>0</v>
      </c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/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.5" x14ac:dyDescent="0.25">
      <c r="A48" s="18" t="str">
        <f t="shared" si="2"/>
        <v>2.5.6</v>
      </c>
      <c r="B48" s="39" t="s">
        <v>60</v>
      </c>
      <c r="C48" s="30">
        <v>0</v>
      </c>
      <c r="D48" s="31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/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.5" x14ac:dyDescent="0.25">
      <c r="A49" s="18" t="str">
        <f t="shared" si="2"/>
        <v>2.5.9</v>
      </c>
      <c r="B49" s="39" t="s">
        <v>61</v>
      </c>
      <c r="C49" s="30">
        <v>0</v>
      </c>
      <c r="D49" s="31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/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75" x14ac:dyDescent="0.25">
      <c r="A50" s="18"/>
      <c r="B50" s="35" t="s">
        <v>62</v>
      </c>
      <c r="C50" s="26">
        <v>547642239</v>
      </c>
      <c r="D50" s="27">
        <v>0</v>
      </c>
      <c r="E50" s="28">
        <v>3515699.87</v>
      </c>
      <c r="F50" s="28">
        <v>5038113.3099999996</v>
      </c>
      <c r="G50" s="28">
        <v>30529438.34</v>
      </c>
      <c r="H50" s="28">
        <v>3114130.91</v>
      </c>
      <c r="I50" s="28">
        <v>4079917.51</v>
      </c>
      <c r="J50" s="28">
        <v>0</v>
      </c>
      <c r="K50" s="28">
        <v>0</v>
      </c>
      <c r="L50" s="28">
        <v>0</v>
      </c>
      <c r="M50" s="28">
        <f t="shared" ref="E50:P50" si="8">SUM(M51:M58)</f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46277299.93999999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75" x14ac:dyDescent="0.25">
      <c r="A51" s="18" t="str">
        <f t="shared" si="2"/>
        <v>2.6.1</v>
      </c>
      <c r="B51" s="39" t="s">
        <v>63</v>
      </c>
      <c r="C51" s="30">
        <v>76773348</v>
      </c>
      <c r="D51" s="31"/>
      <c r="E51" s="32">
        <v>490999.85</v>
      </c>
      <c r="F51" s="32">
        <v>5038113.3099999996</v>
      </c>
      <c r="G51" s="32">
        <v>26307134.390000001</v>
      </c>
      <c r="H51" s="32">
        <v>163554.74999999997</v>
      </c>
      <c r="I51" s="32">
        <v>302752.78999999998</v>
      </c>
      <c r="J51" s="32"/>
      <c r="K51" s="32"/>
      <c r="L51" s="32"/>
      <c r="M51" s="32"/>
      <c r="N51" s="32"/>
      <c r="O51" s="32"/>
      <c r="P51" s="32"/>
      <c r="Q51" s="33">
        <f t="shared" si="3"/>
        <v>32302555.09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.5" x14ac:dyDescent="0.25">
      <c r="A52" s="18" t="str">
        <f t="shared" si="2"/>
        <v>2.6.2</v>
      </c>
      <c r="B52" s="39" t="s">
        <v>64</v>
      </c>
      <c r="C52" s="30">
        <v>0</v>
      </c>
      <c r="D52" s="31"/>
      <c r="E52" s="32">
        <v>0</v>
      </c>
      <c r="F52" s="32">
        <v>0</v>
      </c>
      <c r="G52" s="32">
        <v>0</v>
      </c>
      <c r="H52" s="32">
        <v>0</v>
      </c>
      <c r="I52" s="32">
        <v>268922.14</v>
      </c>
      <c r="J52" s="32"/>
      <c r="K52" s="32"/>
      <c r="L52" s="32"/>
      <c r="M52" s="32"/>
      <c r="N52" s="32"/>
      <c r="O52" s="32"/>
      <c r="P52" s="32"/>
      <c r="Q52" s="33">
        <f t="shared" si="3"/>
        <v>268922.14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.5" x14ac:dyDescent="0.25">
      <c r="A53" s="18" t="str">
        <f t="shared" si="2"/>
        <v>2.6.3</v>
      </c>
      <c r="B53" s="39" t="s">
        <v>65</v>
      </c>
      <c r="C53" s="30">
        <v>10951356</v>
      </c>
      <c r="D53" s="31"/>
      <c r="E53" s="32">
        <v>0</v>
      </c>
      <c r="F53" s="32">
        <v>0</v>
      </c>
      <c r="G53" s="32">
        <v>1440114.48</v>
      </c>
      <c r="H53" s="32">
        <v>2848976.18</v>
      </c>
      <c r="I53" s="32">
        <v>0</v>
      </c>
      <c r="J53" s="32"/>
      <c r="K53" s="32"/>
      <c r="L53" s="32"/>
      <c r="M53" s="32"/>
      <c r="N53" s="32"/>
      <c r="O53" s="32"/>
      <c r="P53" s="32"/>
      <c r="Q53" s="33">
        <f t="shared" si="3"/>
        <v>4289090.66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.5" x14ac:dyDescent="0.25">
      <c r="A54" s="18" t="str">
        <f t="shared" si="2"/>
        <v>2.6.4</v>
      </c>
      <c r="B54" s="39" t="s">
        <v>66</v>
      </c>
      <c r="C54" s="30">
        <v>33452357</v>
      </c>
      <c r="D54" s="31"/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/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31.5" x14ac:dyDescent="0.25">
      <c r="A55" s="18" t="str">
        <f t="shared" si="2"/>
        <v>2.6.5</v>
      </c>
      <c r="B55" s="39" t="s">
        <v>67</v>
      </c>
      <c r="C55" s="30">
        <v>426465178</v>
      </c>
      <c r="D55" s="31"/>
      <c r="E55" s="32">
        <v>1964700</v>
      </c>
      <c r="F55" s="32">
        <v>0</v>
      </c>
      <c r="G55" s="32">
        <v>2782189.4699999997</v>
      </c>
      <c r="H55" s="32">
        <v>101599.98</v>
      </c>
      <c r="I55" s="32">
        <v>3508242.5799999996</v>
      </c>
      <c r="J55" s="32"/>
      <c r="K55" s="32"/>
      <c r="L55" s="32"/>
      <c r="M55" s="32"/>
      <c r="N55" s="32"/>
      <c r="O55" s="32"/>
      <c r="P55" s="32"/>
      <c r="Q55" s="33">
        <f t="shared" si="3"/>
        <v>8356732.0299999993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75" x14ac:dyDescent="0.25">
      <c r="A56" s="18" t="str">
        <f t="shared" si="2"/>
        <v>2.6.6</v>
      </c>
      <c r="B56" s="39" t="s">
        <v>68</v>
      </c>
      <c r="C56" s="30">
        <v>0</v>
      </c>
      <c r="D56" s="31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/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75" x14ac:dyDescent="0.25">
      <c r="A57" s="18" t="str">
        <f t="shared" si="2"/>
        <v>2.6.8</v>
      </c>
      <c r="B57" s="39" t="s">
        <v>69</v>
      </c>
      <c r="C57" s="30">
        <v>0</v>
      </c>
      <c r="D57" s="31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/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.5" x14ac:dyDescent="0.25">
      <c r="A58" s="18" t="str">
        <f t="shared" si="2"/>
        <v>2.6.9</v>
      </c>
      <c r="B58" s="39" t="s">
        <v>70</v>
      </c>
      <c r="C58" s="30">
        <v>0</v>
      </c>
      <c r="D58" s="31"/>
      <c r="E58" s="32">
        <v>1060000.02</v>
      </c>
      <c r="F58" s="32">
        <v>0</v>
      </c>
      <c r="G58" s="32">
        <v>0</v>
      </c>
      <c r="H58" s="32">
        <v>0</v>
      </c>
      <c r="I58" s="32">
        <v>0</v>
      </c>
      <c r="J58" s="32"/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75" x14ac:dyDescent="0.25">
      <c r="A59" s="18"/>
      <c r="B59" s="40" t="s">
        <v>71</v>
      </c>
      <c r="C59" s="41">
        <v>2640887802</v>
      </c>
      <c r="D59" s="27">
        <v>0</v>
      </c>
      <c r="E59" s="28">
        <v>0</v>
      </c>
      <c r="F59" s="28">
        <v>2788648.63</v>
      </c>
      <c r="G59" s="28">
        <v>59932587.710000001</v>
      </c>
      <c r="H59" s="28">
        <v>5828025.3499999996</v>
      </c>
      <c r="I59" s="28">
        <v>7121773.9199999999</v>
      </c>
      <c r="J59" s="28">
        <v>0</v>
      </c>
      <c r="K59" s="28">
        <v>0</v>
      </c>
      <c r="L59" s="28">
        <v>0</v>
      </c>
      <c r="M59" s="28">
        <f t="shared" ref="C59:P59" si="9">SUM(M60:M61)</f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75671035.609999999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75" x14ac:dyDescent="0.25">
      <c r="A60" s="18" t="str">
        <f t="shared" si="2"/>
        <v>2.7.1</v>
      </c>
      <c r="B60" s="42" t="s">
        <v>72</v>
      </c>
      <c r="C60" s="30">
        <v>162681005</v>
      </c>
      <c r="D60" s="31"/>
      <c r="E60" s="32">
        <v>0</v>
      </c>
      <c r="F60" s="32">
        <v>0</v>
      </c>
      <c r="G60" s="32">
        <v>28077187.18</v>
      </c>
      <c r="H60" s="32">
        <v>0</v>
      </c>
      <c r="I60" s="32">
        <v>6971031.9699999997</v>
      </c>
      <c r="J60" s="32">
        <v>0</v>
      </c>
      <c r="K60" s="32">
        <v>0</v>
      </c>
      <c r="L60" s="32"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35048219.149999999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75" x14ac:dyDescent="0.25">
      <c r="A61" s="18" t="str">
        <f t="shared" si="2"/>
        <v>2.7.2</v>
      </c>
      <c r="B61" s="42" t="s">
        <v>73</v>
      </c>
      <c r="C61" s="30">
        <v>2478206797</v>
      </c>
      <c r="D61" s="31"/>
      <c r="E61" s="32">
        <v>0</v>
      </c>
      <c r="F61" s="32">
        <v>2788648.63</v>
      </c>
      <c r="G61" s="32">
        <v>31855400.530000001</v>
      </c>
      <c r="H61" s="32">
        <v>5828025.3499999996</v>
      </c>
      <c r="I61" s="32">
        <v>150741.95000000001</v>
      </c>
      <c r="J61" s="32">
        <v>0</v>
      </c>
      <c r="K61" s="32">
        <v>0</v>
      </c>
      <c r="L61" s="32"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40622816.460000008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.5" x14ac:dyDescent="0.25">
      <c r="A62" s="18"/>
      <c r="B62" s="40" t="s">
        <v>74</v>
      </c>
      <c r="C62" s="26">
        <v>0</v>
      </c>
      <c r="D62" s="27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f t="shared" ref="E62:P62" si="10">SUM(M63:M64)</f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75" x14ac:dyDescent="0.2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/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.5" x14ac:dyDescent="0.2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/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75" x14ac:dyDescent="0.25">
      <c r="A65" s="18"/>
      <c r="B65" s="40" t="s">
        <v>77</v>
      </c>
      <c r="C65" s="26">
        <v>0</v>
      </c>
      <c r="D65" s="27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f t="shared" ref="E65:P65" si="11">SUM(M66:M68)</f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75" x14ac:dyDescent="0.2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/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75" x14ac:dyDescent="0.2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/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.5" x14ac:dyDescent="0.2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/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25">
      <c r="A69" s="18"/>
      <c r="B69" s="46" t="s">
        <v>81</v>
      </c>
      <c r="C69" s="47">
        <v>10405175256</v>
      </c>
      <c r="D69" s="48">
        <v>0</v>
      </c>
      <c r="E69" s="49">
        <v>95784699.140000001</v>
      </c>
      <c r="F69" s="49">
        <v>287149511.40999997</v>
      </c>
      <c r="G69" s="49">
        <v>296356312.13999999</v>
      </c>
      <c r="H69" s="49">
        <v>191993229.05000001</v>
      </c>
      <c r="I69" s="49">
        <v>232500382.51999998</v>
      </c>
      <c r="J69" s="49">
        <v>0</v>
      </c>
      <c r="K69" s="49">
        <v>0</v>
      </c>
      <c r="L69" s="49">
        <v>0</v>
      </c>
      <c r="M69" s="49">
        <f t="shared" ref="J69:P69" si="12">M59+M50+M42+M34+M25+M15+M9+M62+M65</f>
        <v>0</v>
      </c>
      <c r="N69" s="49">
        <f t="shared" si="12"/>
        <v>0</v>
      </c>
      <c r="O69" s="49">
        <f t="shared" si="12"/>
        <v>0</v>
      </c>
      <c r="P69" s="49">
        <f t="shared" si="12"/>
        <v>0</v>
      </c>
      <c r="Q69" s="49">
        <f t="shared" si="3"/>
        <v>1103784134.26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45" customHeight="1" x14ac:dyDescent="0.2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75" x14ac:dyDescent="0.25">
      <c r="A71" s="18"/>
      <c r="B71" s="40" t="s">
        <v>83</v>
      </c>
      <c r="C71" s="55"/>
      <c r="D71" s="27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f t="shared" ref="E71:P71" si="13">SUM(M72:M73)</f>
        <v>0</v>
      </c>
      <c r="N71" s="28">
        <f t="shared" si="13"/>
        <v>0</v>
      </c>
      <c r="O71" s="28">
        <f t="shared" si="13"/>
        <v>0</v>
      </c>
      <c r="P71" s="28">
        <f t="shared" si="13"/>
        <v>0</v>
      </c>
      <c r="Q71" s="28">
        <f t="shared" ref="Q71:Q79" si="14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.5" x14ac:dyDescent="0.25">
      <c r="A72" s="18" t="str">
        <f t="shared" si="2"/>
        <v>4.1.1</v>
      </c>
      <c r="B72" s="44" t="s">
        <v>84</v>
      </c>
      <c r="C72" s="56">
        <v>0</v>
      </c>
      <c r="D72" s="57">
        <v>0</v>
      </c>
      <c r="E72" s="32"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4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.5" x14ac:dyDescent="0.25">
      <c r="A73" s="18" t="str">
        <f t="shared" si="2"/>
        <v>4.1.2</v>
      </c>
      <c r="B73" s="44" t="s">
        <v>85</v>
      </c>
      <c r="C73" s="56">
        <v>0</v>
      </c>
      <c r="D73" s="57">
        <v>0</v>
      </c>
      <c r="E73" s="32"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4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75" x14ac:dyDescent="0.25">
      <c r="A74" s="18"/>
      <c r="B74" s="40" t="s">
        <v>86</v>
      </c>
      <c r="C74" s="26">
        <v>0</v>
      </c>
      <c r="D74" s="27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f t="shared" ref="E74:P74" si="15">SUM(M75:M76)</f>
        <v>0</v>
      </c>
      <c r="N74" s="28">
        <f t="shared" si="15"/>
        <v>0</v>
      </c>
      <c r="O74" s="28">
        <f t="shared" si="15"/>
        <v>0</v>
      </c>
      <c r="P74" s="28">
        <f t="shared" si="15"/>
        <v>0</v>
      </c>
      <c r="Q74" s="28">
        <f t="shared" si="14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75" x14ac:dyDescent="0.25">
      <c r="A75" s="18" t="str">
        <f t="shared" ref="A75:A80" si="16">+LEFT(B75,5)</f>
        <v>4.2.1</v>
      </c>
      <c r="B75" s="44" t="s">
        <v>87</v>
      </c>
      <c r="C75" s="56">
        <v>0</v>
      </c>
      <c r="D75" s="57"/>
      <c r="E75" s="32"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75" x14ac:dyDescent="0.25">
      <c r="A76" s="18" t="str">
        <f t="shared" si="16"/>
        <v>4.2.2</v>
      </c>
      <c r="B76" s="44" t="s">
        <v>88</v>
      </c>
      <c r="C76" s="56">
        <v>0</v>
      </c>
      <c r="D76" s="57"/>
      <c r="E76" s="32"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75" x14ac:dyDescent="0.25">
      <c r="A77" s="18"/>
      <c r="B77" s="40" t="s">
        <v>89</v>
      </c>
      <c r="C77" s="26">
        <v>0</v>
      </c>
      <c r="D77" s="27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f t="shared" ref="C77:P77" si="17">+M78</f>
        <v>0</v>
      </c>
      <c r="N77" s="28">
        <f t="shared" si="17"/>
        <v>0</v>
      </c>
      <c r="O77" s="28">
        <f t="shared" si="17"/>
        <v>0</v>
      </c>
      <c r="P77" s="28">
        <f t="shared" si="17"/>
        <v>0</v>
      </c>
      <c r="Q77" s="28">
        <f t="shared" si="14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31.5" x14ac:dyDescent="0.25">
      <c r="A78" s="18" t="str">
        <f t="shared" si="16"/>
        <v>4.3.5</v>
      </c>
      <c r="B78" s="44" t="s">
        <v>90</v>
      </c>
      <c r="C78" s="56">
        <v>0</v>
      </c>
      <c r="D78" s="57"/>
      <c r="E78" s="32"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4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75" x14ac:dyDescent="0.25">
      <c r="A79" s="18"/>
      <c r="B79" s="46" t="s">
        <v>91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f t="shared" ref="E79:P79" si="18">+M77+M74+M71</f>
        <v>0</v>
      </c>
      <c r="N79" s="60">
        <f t="shared" si="18"/>
        <v>0</v>
      </c>
      <c r="O79" s="60">
        <f t="shared" si="18"/>
        <v>0</v>
      </c>
      <c r="P79" s="60">
        <f t="shared" si="18"/>
        <v>0</v>
      </c>
      <c r="Q79" s="60">
        <f t="shared" si="14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75" x14ac:dyDescent="0.25">
      <c r="A80" s="18" t="str">
        <f t="shared" si="16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75" x14ac:dyDescent="0.2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19">E69</f>
        <v>95784699.140000001</v>
      </c>
      <c r="F81" s="68">
        <f t="shared" si="19"/>
        <v>287149511.40999997</v>
      </c>
      <c r="G81" s="68">
        <f t="shared" si="19"/>
        <v>296356312.13999999</v>
      </c>
      <c r="H81" s="68">
        <f t="shared" si="19"/>
        <v>191993229.05000001</v>
      </c>
      <c r="I81" s="69">
        <f t="shared" si="19"/>
        <v>232500382.51999998</v>
      </c>
      <c r="J81" s="69">
        <f t="shared" si="19"/>
        <v>0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0">O69</f>
        <v>0</v>
      </c>
      <c r="P81" s="69">
        <f t="shared" si="20"/>
        <v>0</v>
      </c>
      <c r="Q81" s="68">
        <f>SUM(E81:P81)</f>
        <v>1103784134.26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2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2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2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2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2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25">
      <c r="B87" s="88" t="s">
        <v>98</v>
      </c>
      <c r="C87" s="89"/>
      <c r="D87" s="90"/>
      <c r="G87" s="8"/>
    </row>
    <row r="88" spans="1:32" x14ac:dyDescent="0.25">
      <c r="B88" s="88"/>
      <c r="C88" s="89"/>
      <c r="D88" s="90"/>
      <c r="G88" s="8"/>
    </row>
    <row r="89" spans="1:32" x14ac:dyDescent="0.2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2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1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2026-06-01T14:01:49Z</dcterms:created>
  <dcterms:modified xsi:type="dcterms:W3CDTF">2026-06-01T14:02:53Z</dcterms:modified>
</cp:coreProperties>
</file>