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4C99E116-CF26-4414-91AF-E919DD116679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 l="1"/>
  <c r="H20" i="7"/>
  <c r="I20" i="7"/>
  <c r="J20" i="7"/>
  <c r="F20" i="7"/>
  <c r="K17" i="7"/>
  <c r="L17" i="7" s="1"/>
  <c r="K19" i="7" l="1"/>
  <c r="L19" i="7" s="1"/>
  <c r="L13" i="7" l="1"/>
  <c r="L12" i="7"/>
  <c r="K14" i="7" l="1"/>
  <c r="L14" i="7" s="1"/>
  <c r="K15" i="7"/>
  <c r="K16" i="7"/>
  <c r="K18" i="7"/>
  <c r="K10" i="7"/>
  <c r="K11" i="7"/>
  <c r="L15" i="7"/>
  <c r="L16" i="7"/>
  <c r="L18" i="7"/>
  <c r="L10" i="7"/>
  <c r="K20" i="7" l="1"/>
  <c r="L11" i="7"/>
  <c r="L20" i="7" s="1"/>
</calcChain>
</file>

<file path=xl/sharedStrings.xml><?xml version="1.0" encoding="utf-8"?>
<sst xmlns="http://schemas.openxmlformats.org/spreadsheetml/2006/main" count="76" uniqueCount="53">
  <si>
    <t>DIRECCION DE RECURSOS HUMANOS- MEM</t>
  </si>
  <si>
    <t>AFP</t>
  </si>
  <si>
    <t>DIRECCION DE COMUNICACIONES- MEM</t>
  </si>
  <si>
    <t>DEVENGADO POR EL EMPLEADO</t>
  </si>
  <si>
    <t>NETO</t>
  </si>
  <si>
    <t xml:space="preserve">CARGO </t>
  </si>
  <si>
    <t xml:space="preserve">NOMBRE </t>
  </si>
  <si>
    <t>VALORES EN RD$</t>
  </si>
  <si>
    <t>AYUDANTE MANTENIMIENTO</t>
  </si>
  <si>
    <t>IRIS AYALA PORTORREAL</t>
  </si>
  <si>
    <t>SFS</t>
  </si>
  <si>
    <t>ISR</t>
  </si>
  <si>
    <t>OTROS DESC.</t>
  </si>
  <si>
    <t>M</t>
  </si>
  <si>
    <t>F</t>
  </si>
  <si>
    <t>SEXO</t>
  </si>
  <si>
    <t>MAGDA LEONOR LORENZO OVIEDO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</si>
  <si>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</si>
  <si>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</si>
  <si>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</si>
  <si>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</si>
  <si>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</si>
  <si>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</si>
  <si>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</si>
  <si>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</si>
  <si>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</si>
  <si>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</si>
  <si>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</si>
  <si>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</si>
  <si>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</si>
  <si>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</si>
  <si>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</si>
  <si>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</si>
  <si>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</si>
  <si>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</si>
  <si>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</si>
  <si>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</si>
  <si>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</si>
  <si>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</si>
  <si>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</si>
  <si>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</si>
  <si>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</si>
  <si>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</si>
  <si>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</si>
  <si>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</si>
  <si>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</si>
  <si>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>SECRETARIA</t>
  </si>
  <si>
    <t xml:space="preserve">   </t>
  </si>
  <si>
    <t>Kirsis Santiago Nin</t>
  </si>
  <si>
    <t>DIRECCIÓN DE RECURSOS HUMANOS</t>
  </si>
  <si>
    <t>NÓMINA EMPLEADOS FIJOS EN ESPERA DE PENSIÓN</t>
  </si>
  <si>
    <t>SALARIO BRUTO (RD$)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</si>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</sst>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60551</xdr:colOff>
      <xdr:row>0</xdr:row>
      <xdr:rowOff>90260</xdr:rowOff>
    </xdr:from>
    <xdr:to>
      <xdr:col>1</xdr:col>
      <xdr:colOff>1957387</xdr:colOff>
      <xdr:row>5</xdr:row>
      <xdr:rowOff>159203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1" y="902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24093</xdr:colOff>
      <xdr:row>21</xdr:row>
      <xdr:rowOff>22412</xdr:rowOff>
    </xdr:from>
    <xdr:to>
      <xdr:col>3</xdr:col>
      <xdr:colOff>1931210</xdr:colOff>
      <xdr:row>30</xdr:row>
      <xdr:rowOff>173653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793" y="4651562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2:M34"/>
  <sheetViews>
    <sheetView showGridLines="0" tabSelected="1" zoomScaleNormal="100" workbookViewId="0">
      <selection activeCell="E25" sqref="E25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3.85546875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ht="18.75" x14ac:dyDescent="0.3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"/>
    </row>
    <row r="4" spans="1:13" ht="18.75" x14ac:dyDescent="0.3">
      <c r="A4" s="36" t="s">
        <v>50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</row>
    <row r="5" spans="1:13" ht="18.75" x14ac:dyDescent="0.3">
      <c r="A5" s="37" t="s">
        <v>52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1"/>
    </row>
    <row r="6" spans="1:13" ht="18.75" x14ac:dyDescent="0.3">
      <c r="A6" s="36" t="s">
        <v>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A8" s="43" t="s">
        <v>18</v>
      </c>
      <c r="B8" s="43" t="s">
        <v>6</v>
      </c>
      <c r="C8" s="43" t="s">
        <v>5</v>
      </c>
      <c r="D8" s="43" t="s">
        <v>19</v>
      </c>
      <c r="E8" s="41" t="s">
        <v>17</v>
      </c>
      <c r="F8" s="38" t="s">
        <v>3</v>
      </c>
      <c r="G8" s="39"/>
      <c r="H8" s="39"/>
      <c r="I8" s="39"/>
      <c r="J8" s="39"/>
      <c r="K8" s="39"/>
      <c r="L8" s="39"/>
      <c r="M8" s="40"/>
    </row>
    <row r="9" spans="1:13" ht="48" thickBot="1" x14ac:dyDescent="0.3">
      <c r="A9" s="44"/>
      <c r="B9" s="44"/>
      <c r="C9" s="44"/>
      <c r="D9" s="44"/>
      <c r="E9" s="42"/>
      <c r="F9" s="31" t="s">
        <v>51</v>
      </c>
      <c r="G9" s="32" t="s">
        <v>1</v>
      </c>
      <c r="H9" s="33" t="s">
        <v>10</v>
      </c>
      <c r="I9" s="34" t="s">
        <v>11</v>
      </c>
      <c r="J9" s="32" t="s">
        <v>12</v>
      </c>
      <c r="K9" s="33" t="s">
        <v>44</v>
      </c>
      <c r="L9" s="35" t="s">
        <v>4</v>
      </c>
      <c r="M9" s="35" t="s">
        <v>15</v>
      </c>
    </row>
    <row r="10" spans="1:13" x14ac:dyDescent="0.25">
      <c r="A10" s="30">
        <v>1</v>
      </c>
      <c r="B10" s="2" t="s">
        <v>9</v>
      </c>
      <c r="C10" s="2" t="s">
        <v>41</v>
      </c>
      <c r="D10" s="2" t="s">
        <v>0</v>
      </c>
      <c r="E10" s="10" t="s">
        <v>28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1024.5999999999995</v>
      </c>
      <c r="K10" s="18">
        <f>G10+H10+I10+J10</f>
        <v>13153.469999999998</v>
      </c>
      <c r="L10" s="18">
        <f>F10-K10</f>
        <v>66846.53</v>
      </c>
      <c r="M10" s="22" t="s">
        <v>14</v>
      </c>
    </row>
    <row r="11" spans="1:13" x14ac:dyDescent="0.25">
      <c r="A11" s="30">
        <v>2</v>
      </c>
      <c r="B11" s="2" t="s">
        <v>32</v>
      </c>
      <c r="C11" s="2" t="s">
        <v>42</v>
      </c>
      <c r="D11" s="2" t="s">
        <v>39</v>
      </c>
      <c r="E11" s="11" t="s">
        <v>28</v>
      </c>
      <c r="F11" s="18">
        <v>135000</v>
      </c>
      <c r="G11" s="18">
        <v>3874.5</v>
      </c>
      <c r="H11" s="18">
        <v>4104</v>
      </c>
      <c r="I11" s="18">
        <v>20338.240000000002</v>
      </c>
      <c r="J11" s="18">
        <v>25</v>
      </c>
      <c r="K11" s="18">
        <f>G11+H11+I11+J11</f>
        <v>28341.74</v>
      </c>
      <c r="L11" s="18">
        <f>F11-K11</f>
        <v>106658.26</v>
      </c>
      <c r="M11" s="22" t="s">
        <v>14</v>
      </c>
    </row>
    <row r="12" spans="1:13" x14ac:dyDescent="0.25">
      <c r="A12" s="30">
        <v>3</v>
      </c>
      <c r="B12" s="2" t="s">
        <v>20</v>
      </c>
      <c r="C12" s="2" t="s">
        <v>43</v>
      </c>
      <c r="D12" s="2" t="s">
        <v>45</v>
      </c>
      <c r="E12" s="11" t="s">
        <v>28</v>
      </c>
      <c r="F12" s="18">
        <v>50000</v>
      </c>
      <c r="G12" s="18">
        <v>1435</v>
      </c>
      <c r="H12" s="18">
        <v>1520</v>
      </c>
      <c r="I12" s="18">
        <v>1854</v>
      </c>
      <c r="J12" s="18">
        <v>25</v>
      </c>
      <c r="K12" s="18">
        <v>4834</v>
      </c>
      <c r="L12" s="18">
        <f>+F12-K12</f>
        <v>45166</v>
      </c>
      <c r="M12" s="22" t="s">
        <v>14</v>
      </c>
    </row>
    <row r="13" spans="1:13" x14ac:dyDescent="0.25">
      <c r="A13" s="30">
        <v>4</v>
      </c>
      <c r="B13" s="2" t="s">
        <v>16</v>
      </c>
      <c r="C13" s="2" t="s">
        <v>46</v>
      </c>
      <c r="D13" s="2" t="s">
        <v>2</v>
      </c>
      <c r="E13" s="11" t="s">
        <v>28</v>
      </c>
      <c r="F13" s="18">
        <v>50000</v>
      </c>
      <c r="G13" s="18">
        <v>1435</v>
      </c>
      <c r="H13" s="18">
        <v>1520</v>
      </c>
      <c r="I13" s="18">
        <v>1854</v>
      </c>
      <c r="J13" s="18">
        <v>25</v>
      </c>
      <c r="K13" s="18">
        <v>4834</v>
      </c>
      <c r="L13" s="18">
        <f>+F13-K13</f>
        <v>45166</v>
      </c>
      <c r="M13" s="22" t="s">
        <v>14</v>
      </c>
    </row>
    <row r="14" spans="1:13" x14ac:dyDescent="0.25">
      <c r="A14" s="30">
        <v>5</v>
      </c>
      <c r="B14" s="2" t="s">
        <v>21</v>
      </c>
      <c r="C14" s="2" t="s">
        <v>22</v>
      </c>
      <c r="D14" s="2" t="s">
        <v>39</v>
      </c>
      <c r="E14" s="11" t="s">
        <v>28</v>
      </c>
      <c r="F14" s="18">
        <v>10000</v>
      </c>
      <c r="G14" s="18">
        <v>287</v>
      </c>
      <c r="H14" s="18">
        <v>304</v>
      </c>
      <c r="I14" s="18">
        <v>0</v>
      </c>
      <c r="J14" s="18">
        <v>25</v>
      </c>
      <c r="K14" s="18">
        <f t="shared" ref="K14:K18" si="0">G14+H14+I14+J14</f>
        <v>616</v>
      </c>
      <c r="L14" s="18">
        <f t="shared" ref="L14:L18" si="1">F14-K14</f>
        <v>9384</v>
      </c>
      <c r="M14" s="22" t="s">
        <v>13</v>
      </c>
    </row>
    <row r="15" spans="1:13" x14ac:dyDescent="0.25">
      <c r="A15" s="30">
        <v>6</v>
      </c>
      <c r="B15" s="2" t="s">
        <v>23</v>
      </c>
      <c r="C15" s="2" t="s">
        <v>24</v>
      </c>
      <c r="D15" s="2" t="s">
        <v>39</v>
      </c>
      <c r="E15" s="11" t="s">
        <v>28</v>
      </c>
      <c r="F15" s="18">
        <v>10000</v>
      </c>
      <c r="G15" s="18">
        <v>287</v>
      </c>
      <c r="H15" s="18">
        <v>304</v>
      </c>
      <c r="I15" s="18">
        <v>0</v>
      </c>
      <c r="J15" s="18">
        <v>25</v>
      </c>
      <c r="K15" s="18">
        <f t="shared" si="0"/>
        <v>616</v>
      </c>
      <c r="L15" s="18">
        <f t="shared" si="1"/>
        <v>9384</v>
      </c>
      <c r="M15" s="22" t="s">
        <v>13</v>
      </c>
    </row>
    <row r="16" spans="1:13" x14ac:dyDescent="0.25">
      <c r="A16" s="30">
        <v>7</v>
      </c>
      <c r="B16" s="2" t="s">
        <v>29</v>
      </c>
      <c r="C16" s="2" t="s">
        <v>30</v>
      </c>
      <c r="D16" s="2" t="s">
        <v>39</v>
      </c>
      <c r="E16" s="10" t="s">
        <v>28</v>
      </c>
      <c r="F16" s="18">
        <v>10000</v>
      </c>
      <c r="G16" s="18">
        <v>287</v>
      </c>
      <c r="H16" s="18">
        <v>304</v>
      </c>
      <c r="I16" s="18">
        <v>0</v>
      </c>
      <c r="J16" s="18">
        <v>25</v>
      </c>
      <c r="K16" s="18">
        <f t="shared" si="0"/>
        <v>616</v>
      </c>
      <c r="L16" s="18">
        <f t="shared" si="1"/>
        <v>9384</v>
      </c>
      <c r="M16" s="22" t="s">
        <v>13</v>
      </c>
    </row>
    <row r="17" spans="1:13" x14ac:dyDescent="0.25">
      <c r="A17" s="30">
        <v>8</v>
      </c>
      <c r="B17" s="2" t="s">
        <v>26</v>
      </c>
      <c r="C17" s="2" t="s">
        <v>27</v>
      </c>
      <c r="D17" s="2" t="s">
        <v>39</v>
      </c>
      <c r="E17" s="10" t="s">
        <v>28</v>
      </c>
      <c r="F17" s="18">
        <v>10000</v>
      </c>
      <c r="G17" s="18">
        <v>287</v>
      </c>
      <c r="H17" s="18">
        <v>304</v>
      </c>
      <c r="I17" s="18">
        <v>0</v>
      </c>
      <c r="J17" s="18">
        <v>25</v>
      </c>
      <c r="K17" s="18">
        <f t="shared" si="0"/>
        <v>616</v>
      </c>
      <c r="L17" s="18">
        <f t="shared" si="1"/>
        <v>9384</v>
      </c>
      <c r="M17" s="22" t="s">
        <v>13</v>
      </c>
    </row>
    <row r="18" spans="1:13" x14ac:dyDescent="0.25">
      <c r="A18" s="30">
        <v>9</v>
      </c>
      <c r="B18" s="2" t="s">
        <v>25</v>
      </c>
      <c r="C18" s="2" t="s">
        <v>8</v>
      </c>
      <c r="D18" s="2" t="s">
        <v>39</v>
      </c>
      <c r="E18" s="10" t="s">
        <v>28</v>
      </c>
      <c r="F18" s="18">
        <v>10000</v>
      </c>
      <c r="G18" s="18">
        <v>287</v>
      </c>
      <c r="H18" s="18">
        <v>304</v>
      </c>
      <c r="I18" s="18">
        <v>0</v>
      </c>
      <c r="J18" s="18">
        <v>25</v>
      </c>
      <c r="K18" s="18">
        <f t="shared" si="0"/>
        <v>616</v>
      </c>
      <c r="L18" s="18">
        <f t="shared" si="1"/>
        <v>9384</v>
      </c>
      <c r="M18" s="22" t="s">
        <v>13</v>
      </c>
    </row>
    <row r="19" spans="1:13" x14ac:dyDescent="0.25">
      <c r="A19" s="30">
        <v>10</v>
      </c>
      <c r="B19" s="2" t="s">
        <v>31</v>
      </c>
      <c r="C19" s="2" t="s">
        <v>34</v>
      </c>
      <c r="D19" s="2" t="s">
        <v>39</v>
      </c>
      <c r="E19" s="10" t="s">
        <v>28</v>
      </c>
      <c r="F19" s="18">
        <v>30000</v>
      </c>
      <c r="G19" s="18">
        <v>861</v>
      </c>
      <c r="H19" s="18">
        <v>912</v>
      </c>
      <c r="I19" s="18">
        <v>0</v>
      </c>
      <c r="J19" s="18">
        <v>25</v>
      </c>
      <c r="K19" s="18">
        <f>G19+H19+I19+J19</f>
        <v>1798</v>
      </c>
      <c r="L19" s="18">
        <f>F19-K19</f>
        <v>28202</v>
      </c>
      <c r="M19" s="22" t="s">
        <v>14</v>
      </c>
    </row>
    <row r="20" spans="1:13" s="12" customFormat="1" x14ac:dyDescent="0.25">
      <c r="A20" s="9"/>
      <c r="E20" s="13" t="s">
        <v>33</v>
      </c>
      <c r="F20" s="14">
        <f>SUM(F10:F19)</f>
        <v>395000</v>
      </c>
      <c r="G20" s="14">
        <f t="shared" ref="G20:L20" si="2">SUM(G10:G19)</f>
        <v>11336.5</v>
      </c>
      <c r="H20" s="14">
        <f t="shared" si="2"/>
        <v>12008</v>
      </c>
      <c r="I20" s="14">
        <f t="shared" si="2"/>
        <v>31447.11</v>
      </c>
      <c r="J20" s="14">
        <f t="shared" si="2"/>
        <v>1249.5999999999995</v>
      </c>
      <c r="K20" s="14">
        <f t="shared" si="2"/>
        <v>56041.21</v>
      </c>
      <c r="L20" s="14">
        <f t="shared" si="2"/>
        <v>338958.79</v>
      </c>
      <c r="M20" s="20"/>
    </row>
    <row r="26" spans="1:13" x14ac:dyDescent="0.25">
      <c r="B26" s="15" t="s">
        <v>35</v>
      </c>
      <c r="C26" s="15" t="s">
        <v>36</v>
      </c>
      <c r="D26" s="15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x14ac:dyDescent="0.25">
      <c r="B29" s="16"/>
      <c r="C29" s="16"/>
      <c r="D29" s="16"/>
      <c r="F29" s="7"/>
      <c r="G29" s="7"/>
      <c r="H29" s="7"/>
      <c r="I29" s="7"/>
      <c r="J29" s="8"/>
      <c r="K29" s="3"/>
      <c r="L29"/>
      <c r="M29"/>
    </row>
    <row r="30" spans="1:13" ht="15.75" thickBot="1" x14ac:dyDescent="0.3">
      <c r="B30" s="23"/>
      <c r="C30" s="23"/>
      <c r="D30" s="29"/>
    </row>
    <row r="31" spans="1:13" x14ac:dyDescent="0.25">
      <c r="B31" s="15" t="s">
        <v>37</v>
      </c>
      <c r="C31" s="15" t="s">
        <v>48</v>
      </c>
      <c r="D31" s="15"/>
      <c r="E31" s="3" t="s">
        <v>47</v>
      </c>
    </row>
    <row r="32" spans="1:13" s="28" customFormat="1" ht="25.5" x14ac:dyDescent="0.25">
      <c r="A32" s="24"/>
      <c r="B32" s="25" t="s">
        <v>40</v>
      </c>
      <c r="C32" s="25" t="s">
        <v>38</v>
      </c>
      <c r="D32" s="25"/>
      <c r="E32" s="24"/>
      <c r="F32" s="26"/>
      <c r="G32" s="27"/>
      <c r="H32" s="27"/>
      <c r="I32" s="27"/>
      <c r="J32" s="27"/>
      <c r="K32" s="27"/>
      <c r="L32" s="27"/>
      <c r="M32" s="27"/>
    </row>
    <row r="33" spans="3:4" x14ac:dyDescent="0.25">
      <c r="C33" s="15"/>
      <c r="D33" s="15"/>
    </row>
    <row r="34" spans="3:4" x14ac:dyDescent="0.25">
      <c r="C34" s="17"/>
      <c r="D34" s="17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6:B32">
    <cfRule type="duplicateValues" dxfId="2" priority="26"/>
  </conditionalFormatting>
  <conditionalFormatting sqref="B26:C26">
    <cfRule type="duplicateValues" dxfId="1" priority="13"/>
  </conditionalFormatting>
  <conditionalFormatting sqref="C33:C34">
    <cfRule type="duplicateValues" dxfId="0" priority="5"/>
  </conditionalFormatting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C8E09-43C0-4046-BAFD-8FEFB1B04C79}">
  <ds:schemaRefs>
    <ds:schemaRef ds:uri="http://purl.org/dc/elements/1.1/"/>
    <ds:schemaRef ds:uri="http://www.w3.org/XML/1998/namespace"/>
    <ds:schemaRef ds:uri="http://schemas.openxmlformats.org/package/2006/metadata/core-properties"/>
    <ds:schemaRef ds:uri="23875432-060c-4a96-bc33-cbf9aa818b4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2ea96bed-ecf9-4008-9cf6-cb17032fa9c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2025-04-16T18:59:32Z</cp:lastPrinted>
  <dcterms:created xsi:type="dcterms:W3CDTF">2020-09-07T16:58:18Z</dcterms:created>
  <dcterms:modified xsi:type="dcterms:W3CDTF">2025-04-21T15:49:11Z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