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https://memgobdo-my.sharepoint.com/personal/mildred_rodriguez_mem_gob_do/Documents/Escritorio/CONTABILIDAD/TRANSPARENCIA 2025/MARZO 2025/Finalizados/"/>
    </mc:Choice>
  </mc:AlternateContent>
  <xr:revisionPtr revIDLastSave="0" documentId="8_{91943B47-8B9E-4391-9F35-72D72FC8D34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ANTICIPO FINANCIERO" sheetId="2" r:id="rId1"/>
    <sheet name="COLECTORA " sheetId="3" r:id="rId2"/>
    <sheet name="OPERATIVA" sheetId="4" r:id="rId3"/>
  </sheets>
  <definedNames>
    <definedName name="_xlnm.Print_Area" localSheetId="1">'COLECTORA '!$A$1:$G$43</definedName>
    <definedName name="_xlnm.Print_Titles" localSheetId="0">'ANTICIPO FINANCIERO'!$1:$13</definedName>
    <definedName name="_xlnm.Print_Titles" localSheetId="1">'COLECTORA '!$1:$13</definedName>
    <definedName name="_xlnm.Print_Titles" localSheetId="2">OPERATIVA!$1:$13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2" l="1"/>
  <c r="G48" i="2"/>
  <c r="G15" i="2"/>
  <c r="G16" i="2" s="1"/>
  <c r="G17" i="2" s="1"/>
  <c r="G18" i="2" s="1"/>
  <c r="G19" i="2" s="1"/>
  <c r="G20" i="2" s="1"/>
  <c r="G21" i="2" s="1"/>
  <c r="G22" i="2" s="1"/>
  <c r="G23" i="2" s="1"/>
  <c r="G24" i="2" s="1"/>
  <c r="G25" i="2" s="1"/>
  <c r="G26" i="2" s="1"/>
  <c r="G27" i="2" s="1"/>
  <c r="G28" i="2" s="1"/>
  <c r="G29" i="2" s="1"/>
  <c r="G30" i="2" s="1"/>
  <c r="G31" i="2" s="1"/>
  <c r="G32" i="2" s="1"/>
  <c r="G33" i="2" s="1"/>
  <c r="G34" i="2" s="1"/>
  <c r="G35" i="2" s="1"/>
  <c r="G36" i="2" s="1"/>
  <c r="G37" i="2" s="1"/>
  <c r="G38" i="2" s="1"/>
  <c r="G39" i="2" s="1"/>
  <c r="G40" i="2" s="1"/>
  <c r="G41" i="2" s="1"/>
  <c r="G42" i="2" s="1"/>
  <c r="G43" i="2" s="1"/>
  <c r="G44" i="2" s="1"/>
  <c r="G45" i="2" s="1"/>
  <c r="G46" i="2" s="1"/>
  <c r="G14" i="4"/>
  <c r="G15" i="4" s="1"/>
  <c r="G16" i="4" s="1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15" i="3"/>
  <c r="G33" i="3" s="1"/>
  <c r="F65" i="4"/>
  <c r="E65" i="4"/>
  <c r="E32" i="3"/>
  <c r="G18" i="4" l="1"/>
  <c r="G19" i="4" s="1"/>
  <c r="G20" i="4" s="1"/>
  <c r="G21" i="4" s="1"/>
  <c r="G22" i="4" s="1"/>
  <c r="G23" i="4" s="1"/>
  <c r="G24" i="4" s="1"/>
  <c r="G25" i="4" s="1"/>
  <c r="G26" i="4" s="1"/>
  <c r="G27" i="4" s="1"/>
  <c r="G28" i="4" s="1"/>
  <c r="G29" i="4" s="1"/>
  <c r="G30" i="4" s="1"/>
  <c r="G31" i="4" s="1"/>
  <c r="G32" i="4" s="1"/>
  <c r="G33" i="4" s="1"/>
  <c r="G34" i="4" s="1"/>
  <c r="G35" i="4" s="1"/>
  <c r="G36" i="4" s="1"/>
  <c r="G37" i="4" s="1"/>
  <c r="G38" i="4" s="1"/>
  <c r="G39" i="4" s="1"/>
  <c r="G40" i="4" s="1"/>
  <c r="G41" i="4" s="1"/>
  <c r="G42" i="4" s="1"/>
  <c r="G43" i="4" s="1"/>
  <c r="G44" i="4" s="1"/>
  <c r="G45" i="4" s="1"/>
  <c r="G46" i="4" s="1"/>
  <c r="G47" i="4" s="1"/>
  <c r="G48" i="4" s="1"/>
  <c r="G49" i="4" s="1"/>
  <c r="G50" i="4" s="1"/>
  <c r="G51" i="4" s="1"/>
  <c r="G52" i="4" s="1"/>
  <c r="G53" i="4" s="1"/>
  <c r="G54" i="4" s="1"/>
  <c r="G55" i="4" s="1"/>
  <c r="G56" i="4" s="1"/>
  <c r="G57" i="4" s="1"/>
  <c r="G58" i="4" s="1"/>
  <c r="G59" i="4" s="1"/>
  <c r="G60" i="4" s="1"/>
  <c r="G61" i="4" s="1"/>
  <c r="G62" i="4" s="1"/>
  <c r="G63" i="4" s="1"/>
  <c r="G64" i="4" s="1"/>
  <c r="G66" i="4" s="1"/>
  <c r="G17" i="4"/>
  <c r="E47" i="2"/>
  <c r="F47" i="2"/>
</calcChain>
</file>

<file path=xl/sharedStrings.xml><?xml version="1.0" encoding="utf-8"?>
<sst xmlns="http://schemas.openxmlformats.org/spreadsheetml/2006/main" count="426" uniqueCount="267">
  <si>
    <t>DIRECCION  FINANCIERA</t>
  </si>
  <si>
    <t>DEPARTAMENTO DE TESORERIA</t>
  </si>
  <si>
    <t>RELACION DE INGRESOS Y EGRESOS</t>
  </si>
  <si>
    <t>VALORES EN RD$</t>
  </si>
  <si>
    <t>FECHA</t>
  </si>
  <si>
    <t>CONCEPTO</t>
  </si>
  <si>
    <t>DÉBITO</t>
  </si>
  <si>
    <t>CRÉDITO</t>
  </si>
  <si>
    <t>TOTALES RD$</t>
  </si>
  <si>
    <t>BALANCE MES ANTERIOR</t>
  </si>
  <si>
    <t>BALANCE AL CORTE</t>
  </si>
  <si>
    <t>REALIZADO POR:</t>
  </si>
  <si>
    <t>REVISADO POR:</t>
  </si>
  <si>
    <t>APROBADO POR:</t>
  </si>
  <si>
    <t>JUANA R. LORENZO</t>
  </si>
  <si>
    <t>MILDRED RODRIGUEZ</t>
  </si>
  <si>
    <t>GLORIA CONTRERAS</t>
  </si>
  <si>
    <t>ENCARGADA DE CUENTAS POR PAGAR</t>
  </si>
  <si>
    <t>ENCARGADA DE CONTABILIDAD</t>
  </si>
  <si>
    <t>DIRECTORA FINANCIERA</t>
  </si>
  <si>
    <t>MINISTERIO DE DE ENERGIA Y MINAS</t>
  </si>
  <si>
    <t>NUMERO DE DOCUMENTO</t>
  </si>
  <si>
    <t>ANTICIPO FINANCIERO</t>
  </si>
  <si>
    <t>CUENTA NO. 2400165429</t>
  </si>
  <si>
    <t>CLIENTE/BENEFICIARIO</t>
  </si>
  <si>
    <t>CK. 753</t>
  </si>
  <si>
    <t>LIB. 179</t>
  </si>
  <si>
    <t>TRANSF.452400880408</t>
  </si>
  <si>
    <t>TRANSF.452400880412</t>
  </si>
  <si>
    <t>TRANSF.452400880413</t>
  </si>
  <si>
    <t>TRANSF.452400880414</t>
  </si>
  <si>
    <t>TRANSF.452400880409</t>
  </si>
  <si>
    <t>TRANSF.452400880410</t>
  </si>
  <si>
    <t>TRANSF.452400880411</t>
  </si>
  <si>
    <t>TRANSF.452400880415</t>
  </si>
  <si>
    <t>TRANSF.452400880416</t>
  </si>
  <si>
    <t>TRANSF.452400880417</t>
  </si>
  <si>
    <t>TRANSF.452400880418</t>
  </si>
  <si>
    <t>TRANSF.452400880419</t>
  </si>
  <si>
    <t>TRANSF.452400880420</t>
  </si>
  <si>
    <t>TRANSF.452400880421</t>
  </si>
  <si>
    <t>TRANSF.452400880422</t>
  </si>
  <si>
    <t>TRANSF.452400880423</t>
  </si>
  <si>
    <t>TRANSF.452400880424</t>
  </si>
  <si>
    <t>TRANSF.452400880425</t>
  </si>
  <si>
    <t>TRANSF.452400880426</t>
  </si>
  <si>
    <t>TRANSF.452400880427</t>
  </si>
  <si>
    <t>TRANSF.452400880428</t>
  </si>
  <si>
    <t>TRANSF.452400880429</t>
  </si>
  <si>
    <t>TRANSF.452400880430</t>
  </si>
  <si>
    <t>TRANSF.452400880431</t>
  </si>
  <si>
    <t>TRANSF.452400880432</t>
  </si>
  <si>
    <t>TRANSF.452400880433</t>
  </si>
  <si>
    <t>TRANSF.452400880434</t>
  </si>
  <si>
    <t>TRANSF.452400880435</t>
  </si>
  <si>
    <t>TRANSF.452400880436</t>
  </si>
  <si>
    <t>TRANSF.452400880437</t>
  </si>
  <si>
    <t>SHAMIL MORENO VERAS</t>
  </si>
  <si>
    <t>MEM</t>
  </si>
  <si>
    <t>CARLOS MANUEL HICHES</t>
  </si>
  <si>
    <t>CRISELDA DE LA ROSA DELGADO</t>
  </si>
  <si>
    <t>MARCELINO PORTORREAL</t>
  </si>
  <si>
    <t>SANTO ZABALA</t>
  </si>
  <si>
    <t>ARTURO NUÑEZ</t>
  </si>
  <si>
    <t>ESTEBAN GREN CHALAS</t>
  </si>
  <si>
    <t>WILSOM BENZANT</t>
  </si>
  <si>
    <t>BANRESERVAS</t>
  </si>
  <si>
    <t>CHEQUE DE REINTEGRO</t>
  </si>
  <si>
    <t>CUENTA OPERATIVA</t>
  </si>
  <si>
    <t>CUENTA NO. 3140000768</t>
  </si>
  <si>
    <t>CK. 731</t>
  </si>
  <si>
    <t>TRANF.4524000013818</t>
  </si>
  <si>
    <t>TRANF.4524000013820</t>
  </si>
  <si>
    <t>TRANF.4524000013821</t>
  </si>
  <si>
    <t>TRANF.4524000013822</t>
  </si>
  <si>
    <t>TRANF.4524000013823</t>
  </si>
  <si>
    <t>TRANF.4524000013819</t>
  </si>
  <si>
    <t>TRANF.452810150873</t>
  </si>
  <si>
    <t>TRANF.452810150871</t>
  </si>
  <si>
    <t>TRANF.452810150832</t>
  </si>
  <si>
    <t>TRANF.452810150833</t>
  </si>
  <si>
    <t>TRANF.452810150834</t>
  </si>
  <si>
    <t>TRANF.4524000013824</t>
  </si>
  <si>
    <t>TRANF.4524000013825</t>
  </si>
  <si>
    <t>TRANF.452810150836</t>
  </si>
  <si>
    <t>TRANF.452810150837</t>
  </si>
  <si>
    <t>TRANF.452810150838</t>
  </si>
  <si>
    <t>TRANF.452810150839</t>
  </si>
  <si>
    <t>TRANF.452810150842</t>
  </si>
  <si>
    <t>TRANF.452810150843</t>
  </si>
  <si>
    <t>TRANF.452810150844</t>
  </si>
  <si>
    <t>TRANF.452810150845</t>
  </si>
  <si>
    <t>TRANF.452810150846</t>
  </si>
  <si>
    <t>TRANF.452810150847</t>
  </si>
  <si>
    <t>TRANF.452810150848</t>
  </si>
  <si>
    <t>TRANF.452810150849</t>
  </si>
  <si>
    <t>TRANF.452810150850</t>
  </si>
  <si>
    <t>TRANF.452810150851</t>
  </si>
  <si>
    <t>TRANF.452810150852</t>
  </si>
  <si>
    <t>TRANF.452810150853</t>
  </si>
  <si>
    <t>TRANF.452810150854</t>
  </si>
  <si>
    <t>TRANF.452810150855</t>
  </si>
  <si>
    <t>TRANF.452810150856</t>
  </si>
  <si>
    <t>TRANF.452810150857</t>
  </si>
  <si>
    <t>TRANF.452810150858</t>
  </si>
  <si>
    <t>TRANF.452810150859</t>
  </si>
  <si>
    <t>TRANF.452810150840</t>
  </si>
  <si>
    <t>TRANF.452810150841</t>
  </si>
  <si>
    <t>TRANF.452810150860</t>
  </si>
  <si>
    <t>TRANF.452810150861</t>
  </si>
  <si>
    <t>TRANF.452810150862</t>
  </si>
  <si>
    <t>TRANF.452810150863</t>
  </si>
  <si>
    <t>TRANF.452810150864</t>
  </si>
  <si>
    <t>TRANF.452810150865</t>
  </si>
  <si>
    <t>TRANF.452810150866</t>
  </si>
  <si>
    <t>TRANF.452810150872</t>
  </si>
  <si>
    <t>TRANF.452810150867</t>
  </si>
  <si>
    <t>TRANF.452810150868</t>
  </si>
  <si>
    <t>TRANF.452810150869</t>
  </si>
  <si>
    <t>TRANF.4524000000253</t>
  </si>
  <si>
    <t>VICTOR ALMONTE</t>
  </si>
  <si>
    <t>ALEXIS CUEVAS</t>
  </si>
  <si>
    <t>CARLOS ARAUJO</t>
  </si>
  <si>
    <t>WILTON VOLQUEZ</t>
  </si>
  <si>
    <t>RIGOBERTO PEÑA</t>
  </si>
  <si>
    <t>LAURA VICTORIA TAVERAS</t>
  </si>
  <si>
    <t>BEATRIZ ALFONSECA</t>
  </si>
  <si>
    <t>CARLOS JEREZ</t>
  </si>
  <si>
    <t>EFIGENIO MONTILLA</t>
  </si>
  <si>
    <t>JACQUELINE JOSEFINA NIVAR COSS</t>
  </si>
  <si>
    <t>COLECTOR DE CONTRIBUCIONES A LA TSS</t>
  </si>
  <si>
    <t>REGISTRO DE COMISIONES Y CARGOS BANCARIOS MARZO 2025</t>
  </si>
  <si>
    <t xml:space="preserve">REGISTRO DE COMISIONES Y CARGOS BANCARIOS MARZO 2025 </t>
  </si>
  <si>
    <t>0102</t>
  </si>
  <si>
    <t>VENTA DE RUBRO DE CACAO</t>
  </si>
  <si>
    <t>0103</t>
  </si>
  <si>
    <t>0104</t>
  </si>
  <si>
    <t>0105</t>
  </si>
  <si>
    <t>0106</t>
  </si>
  <si>
    <t>0107</t>
  </si>
  <si>
    <t>0108</t>
  </si>
  <si>
    <t>0109</t>
  </si>
  <si>
    <t>0110</t>
  </si>
  <si>
    <t>0111</t>
  </si>
  <si>
    <t>0112</t>
  </si>
  <si>
    <t>0113</t>
  </si>
  <si>
    <t>0114</t>
  </si>
  <si>
    <t>0115</t>
  </si>
  <si>
    <t>0116</t>
  </si>
  <si>
    <t>0117</t>
  </si>
  <si>
    <t>0118</t>
  </si>
  <si>
    <t>CUENTA NO. 3140000822</t>
  </si>
  <si>
    <t>CUENTA COLECTORA</t>
  </si>
  <si>
    <t>-</t>
  </si>
  <si>
    <t>MARISOL DEL CARMEN VILLAVERDE VALDEZ</t>
  </si>
  <si>
    <t>DIFERENTES COLABORADORES</t>
  </si>
  <si>
    <t>AMERICAN ASSOCIATION OF PETROLEUM GEOLOGISTS</t>
  </si>
  <si>
    <t>DAVID CEPEDA</t>
  </si>
  <si>
    <t>ANTONIO REYES</t>
  </si>
  <si>
    <t>FERNANDO BALBUENA</t>
  </si>
  <si>
    <t>ISRAEL NUÑEZ</t>
  </si>
  <si>
    <t>ARGENIS PAULINO SORIANO</t>
  </si>
  <si>
    <t>INSTITUTO DOMINICANO PARA LA CALIDAD (INDOCAL)</t>
  </si>
  <si>
    <t>FRANCISCO CORNELIO</t>
  </si>
  <si>
    <t>CARLOS PERDOMO</t>
  </si>
  <si>
    <t>EUGENIO YEPES</t>
  </si>
  <si>
    <t>CARLOS ESTÉVEZ</t>
  </si>
  <si>
    <t>FRANCISCO HERNÁNDEZ</t>
  </si>
  <si>
    <t>AURELIO VENTURA ESTRELLA</t>
  </si>
  <si>
    <t>HENRY PÉREZ JIMÉNEZ</t>
  </si>
  <si>
    <t>CARLOS HERRERA</t>
  </si>
  <si>
    <t>ANTONIO BELÉN</t>
  </si>
  <si>
    <t>MILCIADES MEJÍA</t>
  </si>
  <si>
    <t xml:space="preserve">BALANCE </t>
  </si>
  <si>
    <t>BALANCE</t>
  </si>
  <si>
    <t>REGULARIZACIÓN FONDO REPONIBLE</t>
  </si>
  <si>
    <t>PAGO DE VIÁTICOS POR VIAJE EN LOS MESES DE ENERO Y FEBRERO DE 2025, EN DIFERENTES PROVINCIAS</t>
  </si>
  <si>
    <t>PAGO DE VIÁTICOS POR VIAJE EN EL MES DE FEBRERO DE 2025, EN DIFERENTES PROVINCIAS</t>
  </si>
  <si>
    <t>PAGO DE VIÁTICOS POR VIAJES EN LOS MESES DE ENERO Y FEBRERO DE 2025, EN DIFERENTES PROVINCIAS</t>
  </si>
  <si>
    <t>PAGO DE VIÁTICOS POR VIAJE EN EL MES DE ENERO DE 2025, EN DIFERENTES PROVINCIAS</t>
  </si>
  <si>
    <t>YORQUIN ENMANUEL MARTÍNEZ</t>
  </si>
  <si>
    <t>JOSÉ AUGUSTO HERNÁNDEZ</t>
  </si>
  <si>
    <t>CRISTIAN ABAD MÉNDEZ</t>
  </si>
  <si>
    <t>JULIO CASTILLO</t>
  </si>
  <si>
    <t>SABIERQUY DEL ORBE</t>
  </si>
  <si>
    <t>FÉLIX REYES</t>
  </si>
  <si>
    <t>MARTHA PÉREZ</t>
  </si>
  <si>
    <t>NICOLÁS REYNOSO</t>
  </si>
  <si>
    <t>DIONISIO PÉREZ</t>
  </si>
  <si>
    <t>ELBIS SUERO</t>
  </si>
  <si>
    <t>CLAUDIO VALDEZ</t>
  </si>
  <si>
    <t>PEDRO CAMPUSANO</t>
  </si>
  <si>
    <t>JOSÉ PERDOMO</t>
  </si>
  <si>
    <t>ARÍSTIDES DEL ROSARIO</t>
  </si>
  <si>
    <t>JUAN RODRÍGUEZ</t>
  </si>
  <si>
    <t>RAFAEL HERNÁNDEZ</t>
  </si>
  <si>
    <t>JUAN FERNÁNDEZ RODRÍGUEZ</t>
  </si>
  <si>
    <t>MÁXIMO LARA</t>
  </si>
  <si>
    <t>JUAN MANUEL ORTIZ</t>
  </si>
  <si>
    <t>RODOLFO BÁEZ</t>
  </si>
  <si>
    <t>JOSÉ ANTONIO BATISTA</t>
  </si>
  <si>
    <t>RAMÓN ANTONIO RODRÍGUEZ</t>
  </si>
  <si>
    <t>ROQUE BELÉN</t>
  </si>
  <si>
    <t>ÁNGEL ALMONTE</t>
  </si>
  <si>
    <t>RAFAEL CORTORREAL</t>
  </si>
  <si>
    <t>JULIÁN SANTOS</t>
  </si>
  <si>
    <t>VÍCTOR SANTOS</t>
  </si>
  <si>
    <t>CÉSAR DE LA ROSA</t>
  </si>
  <si>
    <t>DEVOLUCIÓN VIÁTICO</t>
  </si>
  <si>
    <t>CHEQUE DE REINTEGRO, CAJA CH-38</t>
  </si>
  <si>
    <t>PAGO DE VIÁTICOS POR VIAJES DENTRO DEL PAÍS A DIFERENTES PROVINCIAS</t>
  </si>
  <si>
    <t>PARTICIPACIÓN EN LA CONFERENCE BUSINESS OF ENERGY OPPORTUNITIES SHOW DEL COLABORADOR NISAEL DIROCIE DEL 04 AL 05/03/2025</t>
  </si>
  <si>
    <t>PAGO DE VIÁTICO POR VIAJE DEL 24/01/2025 AL 12/02/2025, PROVINCIA PEDERNALES</t>
  </si>
  <si>
    <t>PAGO DE VIÁTICO POR VIAJE DEL 15/01/2025 AL 17/01/2025, PROVINCIA SAN JOSÉ DE OCOA</t>
  </si>
  <si>
    <t>PAGO DE DIFERENCIA GENERADA POR LA NÓMINA DE TRÁMITE DE PENSIÓN, FIJO PROG. 01 Y CARÁCTER TEMPORAL</t>
  </si>
  <si>
    <t>PAGO DE VIÁTICO POR VIAJE DEL 27 AL 31 DE ENERO 2024, PROVINCIA INDEPENDENCIA</t>
  </si>
  <si>
    <t>PAGO DE VIÁTICO POR VIAJE DEL 27 AL 31 DE ENERO 2025, REGIÓN ESTE</t>
  </si>
  <si>
    <t>PAGO DE VIÁTICO POR VIAJE DEL 27 AL 31 DE ENERO 2025, PROVINCIA INDEPENDENCIA</t>
  </si>
  <si>
    <t>PAGO DE VIÁTICO POR VIAJE DEL 22 AL 30 DE ENERO 2025, PROVINCIA ELÍAS PIÑA</t>
  </si>
  <si>
    <t>PAGO DE VIÁTICO POR VIAJE EN LOS MESES DE ENERO Y FEBRERO 2025</t>
  </si>
  <si>
    <t>PAGO DE VIÁTICO POR VIAJE DEL 05 AL 10 DE FEBRERO 2025, INDEPENDENCIA Y PEDERNALES</t>
  </si>
  <si>
    <t>PAGO DE VIÁTICO POR VIAJE EL 05/02/2025, PROVINCIA INDEPENDENCIA</t>
  </si>
  <si>
    <t>PAGO DE VIÁTICO POR VIAJE DEL 04 AL 09 DE FEBRERO 2025, INDEPENDENCIA Y PEDERNALES</t>
  </si>
  <si>
    <t>PAGO DE VIÁTICO POR VIAJE EN DIFERENTES PROVINCIAS EN ENERO Y FEBRERO 2025</t>
  </si>
  <si>
    <t>PAGO DE VIÁTICO POR VIAJE A DIFERENTES PROVINCIAS, ENERO Y FEBRERO 2025</t>
  </si>
  <si>
    <t>PAGO DE VIÁTICO POR VIAJE A DIFERENTES PROVINCIAS EN EL MES DE FEBRERO 2025</t>
  </si>
  <si>
    <t>PAGO DE VIÁTICO POR VIAJE A DIFERENTES PROVINCIAS EN LOS MESES DE ENERO Y FEBRERO 2025</t>
  </si>
  <si>
    <t>PAGO DE VIÁTICO POR VIAJE DEL 28/01/2025 AL 08/02/2025, DIFERENTES PROVINCIAS</t>
  </si>
  <si>
    <t>PAGO DE VIÁTICO AL SR. ISRAEL NUÑEZ POR VIAJE DEL 28/01/2025 AL 08/02/2025, DIFERENTES PROVINCIAS</t>
  </si>
  <si>
    <t>PAGO DE VIÁTICO POR VIAJE EN DIFERENTES PROVINCIAS EN LOS MESES DE ENERO Y FEBRERO 2025</t>
  </si>
  <si>
    <t>PAGO CORRESPONDIENTE A LA EMISIÓN DE CARNET Y CERTIFICADO EMITIDO POR EL INDOCAL PARA EL COLABORADOR VÍCTOR GUILLÉN</t>
  </si>
  <si>
    <t>PAGO SERVICIO DE PEAJE POR VIAJES DESDE EL 19 DE DICIEMBRE 2024 AL 12 DE MARZO 2025</t>
  </si>
  <si>
    <t>PAGO ANTEPROYECTO Y CERTIFICACIÓN DE DERECHO A USO DE SUELO PARA LA CONSTRUCCIÓN DEL LABORATORIO SECUNDARIO DE CALIBRACIONES DOSIMÉTRICAS (LSCD)</t>
  </si>
  <si>
    <t>PAGO DE VIÁTICO A LA SRA. ALODIA PATRICIA ÁNGELES POR VIAJE EN LOS MESES DE ENERO Y FEBRERO 2025</t>
  </si>
  <si>
    <t>PAGO DE VIÁTICO POR VIAJE DEL 27/01/2025 AL 31/01/2025, REGIÓN NORTE</t>
  </si>
  <si>
    <t>PAGO DE VIÁTICO POR LOS VIAJES EN ENERO Y FEBRERO 2025, DIFERENTES PROVINCIAS</t>
  </si>
  <si>
    <t>PAGO DE VIÁTICO POR VIAJE EN EL MES DE FEBRERO 2025, DIFERENTES PROVINCIAS</t>
  </si>
  <si>
    <t>PAGO DE VIÁTICO POR VIAJE DEL 07 AL 08/02/2025, PROVINCIA INDEPENDENCIA</t>
  </si>
  <si>
    <t>PAGO EXTRAORDINARIO A LA TARJETA VISA FLOTILLA DE TRANSPORTACIÓN PERTENECIENTE A LA FORD ELO7486, POR TRABAJOS EXTRAORDINARIOS DEL VICEMINISTERIO DE HIDROCARBUROS</t>
  </si>
  <si>
    <t>PAGO POR DIFERENCIA GENERADA POR LA NÓMINA ADICIONAL DE ACUERDO A S/LIBS. 980-1, 982-2 Y 984-1 CORRESPONDIENTE A FEBRERO 2025 / PAGO POR DIFERENCIA GENERADA CORRESPONDIENTE A FEBRERO 2025</t>
  </si>
  <si>
    <t>PAGO REALIZADO POR ERROR A LA TSS</t>
  </si>
  <si>
    <t>COMPRA 205 TAG DE PASO RÁPIDO, PARA EL CAMBIO DE DISPOSITIVOS EN LA FLOTILLA VEHICULAR DEL MEM</t>
  </si>
  <si>
    <t>WATHER MATOS MATOS</t>
  </si>
  <si>
    <t>NARCISO ENCARNACIÓN</t>
  </si>
  <si>
    <t>ANDERSON ENCARNACIÓN</t>
  </si>
  <si>
    <t>VICTOR FRÍAS</t>
  </si>
  <si>
    <t>COLECTOR CONTRIBUCIONES A LA TESORERÍA DE LA SEGURIDAD SOCIAL</t>
  </si>
  <si>
    <t>BERNARDINO SANTANA</t>
  </si>
  <si>
    <t>GERARD MAURICIO MARTÍNEZ</t>
  </si>
  <si>
    <t>HÉCTOR RIZIK</t>
  </si>
  <si>
    <t>HIPÓLITO RAFAEL MELO</t>
  </si>
  <si>
    <t>ROBERTO DURÁN</t>
  </si>
  <si>
    <t>FERNANDO GARCÍA</t>
  </si>
  <si>
    <t>KEIDY DE LEÓN</t>
  </si>
  <si>
    <t>JOSÉ ÁNGEL CASTILLO</t>
  </si>
  <si>
    <t>GABRIEL ARTURO VÁSQUEZ</t>
  </si>
  <si>
    <t>PEDRO ANTONIO RAMÍREZ</t>
  </si>
  <si>
    <t>ERICKSON RODRÍGUEZ</t>
  </si>
  <si>
    <t>CONSORCIO DE TARJETAS DOMINICANAS, S. A.</t>
  </si>
  <si>
    <t>AYUNTAMIENTO DEL DISTRITO NACIONAL</t>
  </si>
  <si>
    <t>ALODIA PATRICIA ÁNGELES</t>
  </si>
  <si>
    <t>PASCUAL BIENVENIDO MARTÍNEZ</t>
  </si>
  <si>
    <t>JOSÉ LUIS GUZMÁN</t>
  </si>
  <si>
    <t>JOEL SÁNCHEZ</t>
  </si>
  <si>
    <t>JUAN JOSÉ CARMONA</t>
  </si>
  <si>
    <t>BANCO DE RESERVAS DE LA REPÚBLICA DOMINICANA</t>
  </si>
  <si>
    <t>NÓMINA ADICIONALES DE ACUERDO A S/LIBS. 980-1, 982-2 Y 984-1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</si>
</sst>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#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Tahoma"/>
      <family val="2"/>
    </font>
    <font>
      <sz val="9"/>
      <color theme="1"/>
      <name val="Tahoma"/>
      <family val="2"/>
    </font>
    <font>
      <b/>
      <sz val="9"/>
      <color theme="0"/>
      <name val="Tahoma"/>
      <family val="2"/>
    </font>
    <font>
      <b/>
      <sz val="9"/>
      <color rgb="FF000000"/>
      <name val="Tahoma"/>
      <family val="2"/>
    </font>
    <font>
      <sz val="11"/>
      <color theme="1"/>
      <name val="Tahoma"/>
      <family val="2"/>
    </font>
    <font>
      <b/>
      <sz val="11"/>
      <color theme="1"/>
      <name val="Tahoma"/>
      <family val="2"/>
    </font>
    <font>
      <sz val="11"/>
      <color indexed="8"/>
      <name val="Arial"/>
      <family val="2"/>
    </font>
    <font>
      <sz val="7"/>
      <color indexed="8"/>
      <name val="Arial"/>
      <family val="2"/>
    </font>
    <font>
      <sz val="9"/>
      <color indexed="8"/>
      <name val="Tahoma"/>
      <family val="2"/>
    </font>
    <font>
      <sz val="9"/>
      <color theme="1"/>
      <name val="Calibri"/>
      <family val="2"/>
      <scheme val="minor"/>
    </font>
    <font>
      <sz val="9"/>
      <color rgb="FF000000"/>
      <name val="Tahoma"/>
      <family val="2"/>
    </font>
    <font>
      <sz val="12"/>
      <color theme="1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6">
    <xf numFmtId="0" fontId="0" fillId="0" borderId="0" xfId="0"/>
    <xf numFmtId="0" fontId="5" fillId="0" borderId="1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164" fontId="8" fillId="0" borderId="0" xfId="0" applyNumberFormat="1" applyFont="1" applyAlignment="1">
      <alignment horizontal="right" vertical="top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4" fontId="6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vertical="top"/>
    </xf>
    <xf numFmtId="0" fontId="4" fillId="2" borderId="2" xfId="0" applyFont="1" applyFill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left" vertical="center"/>
    </xf>
    <xf numFmtId="14" fontId="10" fillId="0" borderId="1" xfId="0" applyNumberFormat="1" applyFont="1" applyBorder="1" applyAlignment="1">
      <alignment horizontal="left" vertical="center"/>
    </xf>
    <xf numFmtId="4" fontId="10" fillId="0" borderId="1" xfId="0" applyNumberFormat="1" applyFont="1" applyBorder="1" applyAlignment="1">
      <alignment horizontal="right" vertical="center"/>
    </xf>
    <xf numFmtId="0" fontId="4" fillId="2" borderId="1" xfId="0" applyFont="1" applyFill="1" applyBorder="1" applyAlignment="1">
      <alignment horizontal="center" wrapText="1"/>
    </xf>
    <xf numFmtId="0" fontId="7" fillId="0" borderId="0" xfId="0" applyFont="1" applyAlignment="1">
      <alignment horizontal="left" vertical="center"/>
    </xf>
    <xf numFmtId="49" fontId="7" fillId="0" borderId="0" xfId="0" applyNumberFormat="1" applyFont="1" applyAlignment="1">
      <alignment horizontal="left" vertical="center"/>
    </xf>
    <xf numFmtId="0" fontId="0" fillId="0" borderId="0" xfId="0" applyAlignment="1">
      <alignment horizontal="center"/>
    </xf>
    <xf numFmtId="14" fontId="3" fillId="0" borderId="1" xfId="0" applyNumberFormat="1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43" fontId="5" fillId="0" borderId="1" xfId="0" applyNumberFormat="1" applyFont="1" applyBorder="1" applyAlignment="1">
      <alignment horizontal="left" vertical="center"/>
    </xf>
    <xf numFmtId="43" fontId="2" fillId="0" borderId="1" xfId="1" applyFont="1" applyBorder="1" applyAlignment="1">
      <alignment horizontal="left" vertical="center" wrapText="1"/>
    </xf>
    <xf numFmtId="43" fontId="5" fillId="0" borderId="1" xfId="1" applyFont="1" applyBorder="1" applyAlignment="1">
      <alignment horizontal="left" vertical="center"/>
    </xf>
    <xf numFmtId="43" fontId="4" fillId="2" borderId="1" xfId="1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10" fillId="0" borderId="1" xfId="0" applyFont="1" applyBorder="1" applyAlignment="1">
      <alignment horizontal="left" vertical="center" wrapText="1"/>
    </xf>
    <xf numFmtId="0" fontId="4" fillId="2" borderId="3" xfId="0" applyFont="1" applyFill="1" applyBorder="1" applyAlignment="1">
      <alignment vertical="center" wrapText="1"/>
    </xf>
    <xf numFmtId="43" fontId="4" fillId="2" borderId="4" xfId="0" applyNumberFormat="1" applyFont="1" applyFill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43" fontId="3" fillId="0" borderId="1" xfId="1" applyFont="1" applyBorder="1" applyAlignment="1">
      <alignment horizontal="right" vertical="center"/>
    </xf>
    <xf numFmtId="0" fontId="3" fillId="0" borderId="1" xfId="0" applyFont="1" applyBorder="1" applyAlignment="1">
      <alignment vertical="center"/>
    </xf>
    <xf numFmtId="0" fontId="3" fillId="0" borderId="0" xfId="0" applyFont="1"/>
    <xf numFmtId="14" fontId="6" fillId="0" borderId="0" xfId="0" applyNumberFormat="1" applyFont="1" applyAlignment="1">
      <alignment horizontal="left" vertical="center"/>
    </xf>
    <xf numFmtId="0" fontId="13" fillId="0" borderId="0" xfId="0" applyFont="1" applyAlignment="1">
      <alignment vertical="center"/>
    </xf>
    <xf numFmtId="0" fontId="12" fillId="0" borderId="1" xfId="0" applyFont="1" applyBorder="1" applyAlignment="1">
      <alignment vertical="center"/>
    </xf>
    <xf numFmtId="43" fontId="10" fillId="0" borderId="1" xfId="1" applyFont="1" applyBorder="1" applyAlignment="1">
      <alignment horizontal="right" vertical="center"/>
    </xf>
    <xf numFmtId="4" fontId="3" fillId="0" borderId="1" xfId="0" applyNumberFormat="1" applyFont="1" applyBorder="1" applyAlignment="1">
      <alignment horizontal="right" vertical="center" wrapText="1"/>
    </xf>
    <xf numFmtId="43" fontId="5" fillId="0" borderId="5" xfId="0" applyNumberFormat="1" applyFont="1" applyBorder="1" applyAlignment="1">
      <alignment horizontal="right" vertical="center"/>
    </xf>
    <xf numFmtId="43" fontId="2" fillId="0" borderId="5" xfId="1" applyFont="1" applyBorder="1" applyAlignment="1">
      <alignment horizontal="right" vertical="center" wrapText="1"/>
    </xf>
    <xf numFmtId="0" fontId="0" fillId="0" borderId="0" xfId="0" applyAlignment="1">
      <alignment vertical="center"/>
    </xf>
    <xf numFmtId="49" fontId="7" fillId="0" borderId="0" xfId="0" applyNumberFormat="1" applyFont="1" applyAlignment="1">
      <alignment vertical="center"/>
    </xf>
    <xf numFmtId="0" fontId="6" fillId="0" borderId="0" xfId="0" applyFont="1" applyAlignment="1">
      <alignment horizontal="left" vertical="center" wrapText="1"/>
    </xf>
    <xf numFmtId="14" fontId="6" fillId="0" borderId="0" xfId="0" applyNumberFormat="1" applyFont="1" applyAlignment="1">
      <alignment vertical="center"/>
    </xf>
    <xf numFmtId="4" fontId="6" fillId="0" borderId="0" xfId="0" applyNumberFormat="1" applyFont="1" applyAlignment="1">
      <alignment horizontal="left" vertical="center" wrapText="1"/>
    </xf>
    <xf numFmtId="2" fontId="10" fillId="0" borderId="1" xfId="1" applyNumberFormat="1" applyFont="1" applyBorder="1" applyAlignment="1">
      <alignment horizontal="right" vertical="center"/>
    </xf>
    <xf numFmtId="2" fontId="3" fillId="0" borderId="1" xfId="1" applyNumberFormat="1" applyFont="1" applyBorder="1" applyAlignment="1">
      <alignment horizontal="right" vertical="center"/>
    </xf>
    <xf numFmtId="0" fontId="0" fillId="0" borderId="1" xfId="0" applyBorder="1"/>
    <xf numFmtId="43" fontId="0" fillId="0" borderId="1" xfId="0" applyNumberFormat="1" applyBorder="1"/>
    <xf numFmtId="43" fontId="5" fillId="0" borderId="1" xfId="1" applyFont="1" applyBorder="1" applyAlignment="1">
      <alignment horizontal="center" vertical="center"/>
    </xf>
    <xf numFmtId="2" fontId="2" fillId="0" borderId="1" xfId="1" applyNumberFormat="1" applyFont="1" applyBorder="1" applyAlignment="1">
      <alignment horizontal="right" vertical="center" wrapText="1"/>
    </xf>
    <xf numFmtId="4" fontId="10" fillId="0" borderId="1" xfId="0" applyNumberFormat="1" applyFont="1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2" borderId="3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0" fillId="0" borderId="0" xfId="0" applyAlignment="1">
      <alignment horizontal="center"/>
    </xf>
    <xf numFmtId="0" fontId="4" fillId="2" borderId="1" xfId="0" applyFont="1" applyFill="1" applyBorder="1" applyAlignment="1">
      <alignment horizontal="left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142875</xdr:rowOff>
    </xdr:from>
    <xdr:to>
      <xdr:col>2</xdr:col>
      <xdr:colOff>1143000</xdr:colOff>
      <xdr:row>11</xdr:row>
      <xdr:rowOff>111124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3759691-C9B0-4ABD-9F40-195711F61006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708" r="34510" b="70655"/>
        <a:stretch/>
      </xdr:blipFill>
      <xdr:spPr bwMode="auto">
        <a:xfrm>
          <a:off x="85725" y="142875"/>
          <a:ext cx="3803650" cy="2063749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174625</xdr:colOff>
      <xdr:row>1</xdr:row>
      <xdr:rowOff>31750</xdr:rowOff>
    </xdr:from>
    <xdr:ext cx="3317875" cy="1873250"/>
    <xdr:pic>
      <xdr:nvPicPr>
        <xdr:cNvPr id="2" name="Imagen 1">
          <a:extLst>
            <a:ext uri="{FF2B5EF4-FFF2-40B4-BE49-F238E27FC236}">
              <a16:creationId xmlns:a16="http://schemas.microsoft.com/office/drawing/2014/main" id="{DB507194-6423-4421-B135-7F85F75D96E2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708" r="34510" b="70655"/>
        <a:stretch/>
      </xdr:blipFill>
      <xdr:spPr bwMode="auto">
        <a:xfrm>
          <a:off x="174625" y="222250"/>
          <a:ext cx="3317875" cy="18732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</xdr:row>
      <xdr:rowOff>9526</xdr:rowOff>
    </xdr:from>
    <xdr:ext cx="2933700" cy="1685924"/>
    <xdr:pic>
      <xdr:nvPicPr>
        <xdr:cNvPr id="2" name="Imagen 1">
          <a:extLst>
            <a:ext uri="{FF2B5EF4-FFF2-40B4-BE49-F238E27FC236}">
              <a16:creationId xmlns:a16="http://schemas.microsoft.com/office/drawing/2014/main" id="{8939C78E-A2D5-4AA0-A407-393E91A5640C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708" r="34510" b="70655"/>
        <a:stretch/>
      </xdr:blipFill>
      <xdr:spPr bwMode="auto">
        <a:xfrm>
          <a:off x="0" y="390526"/>
          <a:ext cx="2933700" cy="1685924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0C5932-990C-4E2D-A120-C43EE972FE4F}">
  <dimension ref="A1:L61"/>
  <sheetViews>
    <sheetView showGridLines="0" tabSelected="1" zoomScaleNormal="100" workbookViewId="0">
      <pane ySplit="13" topLeftCell="A14" activePane="bottomLeft" state="frozen"/>
      <selection pane="bottomLeft" activeCell="A11" sqref="A11:F11"/>
    </sheetView>
  </sheetViews>
  <sheetFormatPr baseColWidth="10" defaultRowHeight="15" x14ac:dyDescent="0.25"/>
  <cols>
    <col min="1" max="1" width="25.5703125" customWidth="1"/>
    <col min="2" max="2" width="15.7109375" customWidth="1"/>
    <col min="3" max="3" width="39.140625" customWidth="1"/>
    <col min="4" max="4" width="69.28515625" customWidth="1"/>
    <col min="5" max="5" width="23.28515625" customWidth="1"/>
    <col min="6" max="6" width="18.42578125" customWidth="1"/>
    <col min="7" max="7" width="16.28515625" customWidth="1"/>
    <col min="9" max="9" width="11.42578125" customWidth="1"/>
    <col min="13" max="13" width="14.85546875" customWidth="1"/>
  </cols>
  <sheetData>
    <row r="1" spans="1:8" x14ac:dyDescent="0.25">
      <c r="A1" s="2"/>
      <c r="B1" s="2"/>
      <c r="C1" s="2"/>
      <c r="D1" s="2"/>
      <c r="E1" s="2"/>
      <c r="F1" s="2"/>
    </row>
    <row r="2" spans="1:8" x14ac:dyDescent="0.25">
      <c r="A2" s="2"/>
      <c r="B2" s="2"/>
      <c r="C2" s="2"/>
      <c r="D2" s="2"/>
      <c r="E2" s="2"/>
      <c r="F2" s="2"/>
    </row>
    <row r="3" spans="1:8" x14ac:dyDescent="0.25">
      <c r="A3" s="2"/>
      <c r="B3" s="2"/>
      <c r="C3" s="2"/>
      <c r="D3" s="2"/>
      <c r="E3" s="2"/>
      <c r="F3" s="2"/>
    </row>
    <row r="4" spans="1:8" x14ac:dyDescent="0.25">
      <c r="A4" s="57" t="s">
        <v>20</v>
      </c>
      <c r="B4" s="57"/>
      <c r="C4" s="57"/>
      <c r="D4" s="57"/>
      <c r="E4" s="57"/>
      <c r="F4" s="57"/>
    </row>
    <row r="5" spans="1:8" x14ac:dyDescent="0.25">
      <c r="A5" s="57" t="s">
        <v>0</v>
      </c>
      <c r="B5" s="57"/>
      <c r="C5" s="57"/>
      <c r="D5" s="57"/>
      <c r="E5" s="57"/>
      <c r="F5" s="57"/>
    </row>
    <row r="6" spans="1:8" x14ac:dyDescent="0.25">
      <c r="A6" s="57" t="s">
        <v>1</v>
      </c>
      <c r="B6" s="57"/>
      <c r="C6" s="57"/>
      <c r="D6" s="57"/>
      <c r="E6" s="57"/>
      <c r="F6" s="57"/>
    </row>
    <row r="7" spans="1:8" x14ac:dyDescent="0.25">
      <c r="A7" s="3"/>
      <c r="B7" s="3"/>
      <c r="C7" s="3"/>
      <c r="D7" s="3"/>
      <c r="E7" s="3"/>
      <c r="F7" s="3"/>
    </row>
    <row r="8" spans="1:8" x14ac:dyDescent="0.25">
      <c r="A8" s="57" t="s">
        <v>2</v>
      </c>
      <c r="B8" s="57"/>
      <c r="C8" s="57"/>
      <c r="D8" s="57"/>
      <c r="E8" s="57"/>
      <c r="F8" s="57"/>
    </row>
    <row r="9" spans="1:8" x14ac:dyDescent="0.25">
      <c r="A9" s="58" t="s">
        <v>22</v>
      </c>
      <c r="B9" s="58"/>
      <c r="C9" s="58"/>
      <c r="D9" s="58"/>
      <c r="E9" s="58"/>
      <c r="F9" s="58"/>
    </row>
    <row r="10" spans="1:8" x14ac:dyDescent="0.25">
      <c r="A10" s="57" t="s">
        <v>23</v>
      </c>
      <c r="B10" s="57"/>
      <c r="C10" s="57"/>
      <c r="D10" s="57"/>
      <c r="E10" s="57"/>
      <c r="F10" s="57"/>
    </row>
    <row r="11" spans="1:8" x14ac:dyDescent="0.25">
      <c r="A11" s="57" t="s">
        <v>3</v>
      </c>
      <c r="B11" s="57"/>
      <c r="C11" s="57"/>
      <c r="D11" s="57"/>
      <c r="E11" s="57"/>
      <c r="F11" s="57"/>
    </row>
    <row r="12" spans="1:8" x14ac:dyDescent="0.25">
      <c r="A12" s="2"/>
      <c r="B12" s="2"/>
      <c r="C12" s="2"/>
      <c r="D12" s="5"/>
      <c r="E12" s="5"/>
      <c r="F12" s="5"/>
    </row>
    <row r="13" spans="1:8" x14ac:dyDescent="0.25">
      <c r="A13" s="15" t="s">
        <v>21</v>
      </c>
      <c r="B13" s="15" t="s">
        <v>4</v>
      </c>
      <c r="C13" s="15" t="s">
        <v>24</v>
      </c>
      <c r="D13" s="15" t="s">
        <v>5</v>
      </c>
      <c r="E13" s="15" t="s">
        <v>6</v>
      </c>
      <c r="F13" s="15" t="s">
        <v>7</v>
      </c>
      <c r="G13" s="15" t="s">
        <v>174</v>
      </c>
    </row>
    <row r="14" spans="1:8" ht="30.6" customHeight="1" x14ac:dyDescent="0.25">
      <c r="D14" s="1" t="s">
        <v>9</v>
      </c>
      <c r="E14" s="27">
        <v>751918.53</v>
      </c>
      <c r="F14" s="26"/>
      <c r="G14" s="26">
        <f>+E14</f>
        <v>751918.53</v>
      </c>
      <c r="H14" s="6"/>
    </row>
    <row r="15" spans="1:8" ht="30.6" customHeight="1" x14ac:dyDescent="0.25">
      <c r="A15" s="12" t="s">
        <v>25</v>
      </c>
      <c r="B15" s="13">
        <v>45729</v>
      </c>
      <c r="C15" s="13" t="s">
        <v>57</v>
      </c>
      <c r="D15" s="56" t="s">
        <v>67</v>
      </c>
      <c r="E15" s="55" t="s">
        <v>153</v>
      </c>
      <c r="F15" s="55">
        <v>135662.85</v>
      </c>
      <c r="G15" s="55">
        <f>+E14-F15</f>
        <v>616255.68000000005</v>
      </c>
      <c r="H15" s="6"/>
    </row>
    <row r="16" spans="1:8" ht="30.6" customHeight="1" x14ac:dyDescent="0.25">
      <c r="A16" s="12" t="s">
        <v>26</v>
      </c>
      <c r="B16" s="13">
        <v>45740</v>
      </c>
      <c r="C16" s="13" t="s">
        <v>58</v>
      </c>
      <c r="D16" s="56" t="s">
        <v>175</v>
      </c>
      <c r="E16" s="55">
        <v>1142692</v>
      </c>
      <c r="F16" s="55" t="s">
        <v>153</v>
      </c>
      <c r="G16" s="55">
        <f>+G15+E16</f>
        <v>1758947.6800000002</v>
      </c>
      <c r="H16" s="6"/>
    </row>
    <row r="17" spans="1:8" ht="30.6" customHeight="1" x14ac:dyDescent="0.25">
      <c r="A17" s="12" t="s">
        <v>27</v>
      </c>
      <c r="B17" s="13">
        <v>45741</v>
      </c>
      <c r="C17" s="13" t="s">
        <v>59</v>
      </c>
      <c r="D17" s="56" t="s">
        <v>176</v>
      </c>
      <c r="E17" s="55" t="s">
        <v>153</v>
      </c>
      <c r="F17" s="55">
        <v>20850</v>
      </c>
      <c r="G17" s="55">
        <f>+G16-F17</f>
        <v>1738097.6800000002</v>
      </c>
      <c r="H17" s="6"/>
    </row>
    <row r="18" spans="1:8" ht="30.6" customHeight="1" x14ac:dyDescent="0.25">
      <c r="A18" s="12" t="s">
        <v>28</v>
      </c>
      <c r="B18" s="13">
        <v>45741</v>
      </c>
      <c r="C18" s="13" t="s">
        <v>180</v>
      </c>
      <c r="D18" s="56" t="s">
        <v>176</v>
      </c>
      <c r="E18" s="55" t="s">
        <v>153</v>
      </c>
      <c r="F18" s="55">
        <v>63100</v>
      </c>
      <c r="G18" s="55">
        <f t="shared" ref="G18:G46" si="0">+G17-F18</f>
        <v>1674997.6800000002</v>
      </c>
      <c r="H18" s="6"/>
    </row>
    <row r="19" spans="1:8" ht="30.6" customHeight="1" x14ac:dyDescent="0.25">
      <c r="A19" s="12" t="s">
        <v>29</v>
      </c>
      <c r="B19" s="13">
        <v>45741</v>
      </c>
      <c r="C19" s="13" t="s">
        <v>181</v>
      </c>
      <c r="D19" s="56" t="s">
        <v>176</v>
      </c>
      <c r="E19" s="55" t="s">
        <v>153</v>
      </c>
      <c r="F19" s="55">
        <v>63100</v>
      </c>
      <c r="G19" s="55">
        <f t="shared" si="0"/>
        <v>1611897.6800000002</v>
      </c>
      <c r="H19" s="6"/>
    </row>
    <row r="20" spans="1:8" ht="30.6" customHeight="1" x14ac:dyDescent="0.25">
      <c r="A20" s="12" t="s">
        <v>30</v>
      </c>
      <c r="B20" s="13">
        <v>45741</v>
      </c>
      <c r="C20" s="13" t="s">
        <v>182</v>
      </c>
      <c r="D20" s="56" t="s">
        <v>176</v>
      </c>
      <c r="E20" s="55" t="s">
        <v>153</v>
      </c>
      <c r="F20" s="55">
        <v>59000</v>
      </c>
      <c r="G20" s="55">
        <f t="shared" si="0"/>
        <v>1552897.6800000002</v>
      </c>
      <c r="H20" s="6"/>
    </row>
    <row r="21" spans="1:8" ht="30.6" customHeight="1" x14ac:dyDescent="0.25">
      <c r="A21" s="12" t="s">
        <v>31</v>
      </c>
      <c r="B21" s="13">
        <v>45742</v>
      </c>
      <c r="C21" s="13" t="s">
        <v>60</v>
      </c>
      <c r="D21" s="56" t="s">
        <v>176</v>
      </c>
      <c r="E21" s="55" t="s">
        <v>153</v>
      </c>
      <c r="F21" s="55">
        <v>38150</v>
      </c>
      <c r="G21" s="55">
        <f t="shared" si="0"/>
        <v>1514747.6800000002</v>
      </c>
      <c r="H21" s="6"/>
    </row>
    <row r="22" spans="1:8" ht="30.6" customHeight="1" x14ac:dyDescent="0.25">
      <c r="A22" s="12" t="s">
        <v>32</v>
      </c>
      <c r="B22" s="13">
        <v>45742</v>
      </c>
      <c r="C22" s="13" t="s">
        <v>183</v>
      </c>
      <c r="D22" s="56" t="s">
        <v>176</v>
      </c>
      <c r="E22" s="55" t="s">
        <v>153</v>
      </c>
      <c r="F22" s="55">
        <v>63050</v>
      </c>
      <c r="G22" s="55">
        <f t="shared" si="0"/>
        <v>1451697.6800000002</v>
      </c>
      <c r="H22" s="6"/>
    </row>
    <row r="23" spans="1:8" ht="30.6" customHeight="1" x14ac:dyDescent="0.25">
      <c r="A23" s="12" t="s">
        <v>33</v>
      </c>
      <c r="B23" s="13">
        <v>45742</v>
      </c>
      <c r="C23" s="13" t="s">
        <v>184</v>
      </c>
      <c r="D23" s="56" t="s">
        <v>176</v>
      </c>
      <c r="E23" s="55" t="s">
        <v>153</v>
      </c>
      <c r="F23" s="55">
        <v>30200</v>
      </c>
      <c r="G23" s="55">
        <f t="shared" si="0"/>
        <v>1421497.6800000002</v>
      </c>
      <c r="H23" s="6"/>
    </row>
    <row r="24" spans="1:8" ht="30.6" customHeight="1" x14ac:dyDescent="0.25">
      <c r="A24" s="12" t="s">
        <v>34</v>
      </c>
      <c r="B24" s="13">
        <v>45742</v>
      </c>
      <c r="C24" s="13" t="s">
        <v>185</v>
      </c>
      <c r="D24" s="56" t="s">
        <v>176</v>
      </c>
      <c r="E24" s="55" t="s">
        <v>153</v>
      </c>
      <c r="F24" s="55">
        <v>91000</v>
      </c>
      <c r="G24" s="55">
        <f t="shared" si="0"/>
        <v>1330497.6800000002</v>
      </c>
      <c r="H24" s="6"/>
    </row>
    <row r="25" spans="1:8" ht="30.6" customHeight="1" x14ac:dyDescent="0.25">
      <c r="A25" s="12" t="s">
        <v>35</v>
      </c>
      <c r="B25" s="13">
        <v>45742</v>
      </c>
      <c r="C25" s="13" t="s">
        <v>61</v>
      </c>
      <c r="D25" s="56" t="s">
        <v>176</v>
      </c>
      <c r="E25" s="55" t="s">
        <v>153</v>
      </c>
      <c r="F25" s="55">
        <v>69850</v>
      </c>
      <c r="G25" s="55">
        <f t="shared" si="0"/>
        <v>1260647.6800000002</v>
      </c>
      <c r="H25" s="6"/>
    </row>
    <row r="26" spans="1:8" ht="30.6" customHeight="1" x14ac:dyDescent="0.25">
      <c r="A26" s="12" t="s">
        <v>36</v>
      </c>
      <c r="B26" s="13">
        <v>45742</v>
      </c>
      <c r="C26" s="13" t="s">
        <v>186</v>
      </c>
      <c r="D26" s="56" t="s">
        <v>177</v>
      </c>
      <c r="E26" s="55" t="s">
        <v>153</v>
      </c>
      <c r="F26" s="55">
        <v>900</v>
      </c>
      <c r="G26" s="55">
        <f t="shared" si="0"/>
        <v>1259747.6800000002</v>
      </c>
      <c r="H26" s="6"/>
    </row>
    <row r="27" spans="1:8" ht="30.6" customHeight="1" x14ac:dyDescent="0.25">
      <c r="A27" s="12" t="s">
        <v>37</v>
      </c>
      <c r="B27" s="13">
        <v>45742</v>
      </c>
      <c r="C27" s="13" t="s">
        <v>187</v>
      </c>
      <c r="D27" s="56" t="s">
        <v>176</v>
      </c>
      <c r="E27" s="55" t="s">
        <v>153</v>
      </c>
      <c r="F27" s="55">
        <v>91000</v>
      </c>
      <c r="G27" s="55">
        <f t="shared" si="0"/>
        <v>1168747.6800000002</v>
      </c>
      <c r="H27" s="6"/>
    </row>
    <row r="28" spans="1:8" ht="30.6" customHeight="1" x14ac:dyDescent="0.25">
      <c r="A28" s="12" t="s">
        <v>38</v>
      </c>
      <c r="B28" s="13">
        <v>45742</v>
      </c>
      <c r="C28" s="13" t="s">
        <v>188</v>
      </c>
      <c r="D28" s="56" t="s">
        <v>176</v>
      </c>
      <c r="E28" s="55" t="s">
        <v>153</v>
      </c>
      <c r="F28" s="55">
        <v>102350</v>
      </c>
      <c r="G28" s="55">
        <f t="shared" si="0"/>
        <v>1066397.6800000002</v>
      </c>
      <c r="H28" s="6"/>
    </row>
    <row r="29" spans="1:8" ht="30.6" customHeight="1" x14ac:dyDescent="0.25">
      <c r="A29" s="12" t="s">
        <v>39</v>
      </c>
      <c r="B29" s="13">
        <v>45742</v>
      </c>
      <c r="C29" s="13" t="s">
        <v>62</v>
      </c>
      <c r="D29" s="56" t="s">
        <v>176</v>
      </c>
      <c r="E29" s="55" t="s">
        <v>153</v>
      </c>
      <c r="F29" s="55">
        <v>91000</v>
      </c>
      <c r="G29" s="55">
        <f t="shared" si="0"/>
        <v>975397.68000000017</v>
      </c>
      <c r="H29" s="6"/>
    </row>
    <row r="30" spans="1:8" ht="30.6" customHeight="1" x14ac:dyDescent="0.25">
      <c r="A30" s="12" t="s">
        <v>40</v>
      </c>
      <c r="B30" s="13">
        <v>45742</v>
      </c>
      <c r="C30" s="13" t="s">
        <v>189</v>
      </c>
      <c r="D30" s="56" t="s">
        <v>176</v>
      </c>
      <c r="E30" s="55" t="s">
        <v>153</v>
      </c>
      <c r="F30" s="55">
        <v>91000</v>
      </c>
      <c r="G30" s="55">
        <f t="shared" si="0"/>
        <v>884397.68000000017</v>
      </c>
      <c r="H30" s="6"/>
    </row>
    <row r="31" spans="1:8" ht="30.6" customHeight="1" x14ac:dyDescent="0.25">
      <c r="A31" s="12" t="s">
        <v>41</v>
      </c>
      <c r="B31" s="13">
        <v>45742</v>
      </c>
      <c r="C31" s="13" t="s">
        <v>190</v>
      </c>
      <c r="D31" s="56" t="s">
        <v>176</v>
      </c>
      <c r="E31" s="55" t="s">
        <v>153</v>
      </c>
      <c r="F31" s="55">
        <v>22400</v>
      </c>
      <c r="G31" s="55">
        <f t="shared" si="0"/>
        <v>861997.68000000017</v>
      </c>
      <c r="H31" s="6"/>
    </row>
    <row r="32" spans="1:8" ht="30.6" customHeight="1" x14ac:dyDescent="0.25">
      <c r="A32" s="12" t="s">
        <v>42</v>
      </c>
      <c r="B32" s="13">
        <v>45742</v>
      </c>
      <c r="C32" s="13" t="s">
        <v>191</v>
      </c>
      <c r="D32" s="56" t="s">
        <v>178</v>
      </c>
      <c r="E32" s="55" t="s">
        <v>153</v>
      </c>
      <c r="F32" s="55">
        <v>26350</v>
      </c>
      <c r="G32" s="55">
        <f t="shared" si="0"/>
        <v>835647.68000000017</v>
      </c>
      <c r="H32" s="6"/>
    </row>
    <row r="33" spans="1:12" ht="30.6" customHeight="1" x14ac:dyDescent="0.25">
      <c r="A33" s="12" t="s">
        <v>43</v>
      </c>
      <c r="B33" s="13">
        <v>45742</v>
      </c>
      <c r="C33" s="13" t="s">
        <v>192</v>
      </c>
      <c r="D33" s="56" t="s">
        <v>178</v>
      </c>
      <c r="E33" s="55" t="s">
        <v>153</v>
      </c>
      <c r="F33" s="55">
        <v>22400</v>
      </c>
      <c r="G33" s="55">
        <f t="shared" si="0"/>
        <v>813247.68000000017</v>
      </c>
      <c r="H33" s="6"/>
    </row>
    <row r="34" spans="1:12" ht="30.6" customHeight="1" x14ac:dyDescent="0.25">
      <c r="A34" s="12" t="s">
        <v>44</v>
      </c>
      <c r="B34" s="13">
        <v>45742</v>
      </c>
      <c r="C34" s="13" t="s">
        <v>193</v>
      </c>
      <c r="D34" s="56" t="s">
        <v>179</v>
      </c>
      <c r="E34" s="55" t="s">
        <v>153</v>
      </c>
      <c r="F34" s="55">
        <v>28000</v>
      </c>
      <c r="G34" s="55">
        <f t="shared" si="0"/>
        <v>785247.68000000017</v>
      </c>
      <c r="H34" s="6"/>
    </row>
    <row r="35" spans="1:12" ht="30.6" customHeight="1" x14ac:dyDescent="0.25">
      <c r="A35" s="12" t="s">
        <v>45</v>
      </c>
      <c r="B35" s="13">
        <v>45742</v>
      </c>
      <c r="C35" s="13" t="s">
        <v>194</v>
      </c>
      <c r="D35" s="56" t="s">
        <v>178</v>
      </c>
      <c r="E35" s="55" t="s">
        <v>153</v>
      </c>
      <c r="F35" s="55">
        <v>12300</v>
      </c>
      <c r="G35" s="55">
        <f t="shared" si="0"/>
        <v>772947.68000000017</v>
      </c>
      <c r="H35" s="6"/>
    </row>
    <row r="36" spans="1:12" ht="30.6" customHeight="1" x14ac:dyDescent="0.25">
      <c r="A36" s="12" t="s">
        <v>46</v>
      </c>
      <c r="B36" s="13">
        <v>45742</v>
      </c>
      <c r="C36" s="13" t="s">
        <v>195</v>
      </c>
      <c r="D36" s="56" t="s">
        <v>176</v>
      </c>
      <c r="E36" s="55" t="s">
        <v>153</v>
      </c>
      <c r="F36" s="55">
        <v>32550</v>
      </c>
      <c r="G36" s="55">
        <f t="shared" si="0"/>
        <v>740397.68000000017</v>
      </c>
      <c r="H36" s="6"/>
    </row>
    <row r="37" spans="1:12" ht="30.6" customHeight="1" x14ac:dyDescent="0.25">
      <c r="A37" s="12" t="s">
        <v>47</v>
      </c>
      <c r="B37" s="13">
        <v>45742</v>
      </c>
      <c r="C37" s="13" t="s">
        <v>63</v>
      </c>
      <c r="D37" s="56" t="s">
        <v>176</v>
      </c>
      <c r="E37" s="55" t="s">
        <v>153</v>
      </c>
      <c r="F37" s="55">
        <v>91000</v>
      </c>
      <c r="G37" s="55">
        <f t="shared" si="0"/>
        <v>649397.68000000017</v>
      </c>
      <c r="H37" s="6"/>
    </row>
    <row r="38" spans="1:12" ht="30.6" customHeight="1" x14ac:dyDescent="0.25">
      <c r="A38" s="12" t="s">
        <v>48</v>
      </c>
      <c r="B38" s="13">
        <v>45742</v>
      </c>
      <c r="C38" s="13" t="s">
        <v>196</v>
      </c>
      <c r="D38" s="56" t="s">
        <v>176</v>
      </c>
      <c r="E38" s="55" t="s">
        <v>153</v>
      </c>
      <c r="F38" s="55">
        <v>74600</v>
      </c>
      <c r="G38" s="55">
        <f t="shared" si="0"/>
        <v>574797.68000000017</v>
      </c>
      <c r="H38" s="6"/>
    </row>
    <row r="39" spans="1:12" ht="30.6" customHeight="1" x14ac:dyDescent="0.25">
      <c r="A39" s="12" t="s">
        <v>49</v>
      </c>
      <c r="B39" s="13">
        <v>45742</v>
      </c>
      <c r="C39" s="13" t="s">
        <v>197</v>
      </c>
      <c r="D39" s="56" t="s">
        <v>176</v>
      </c>
      <c r="E39" s="55" t="s">
        <v>153</v>
      </c>
      <c r="F39" s="55">
        <v>59000</v>
      </c>
      <c r="G39" s="55">
        <f t="shared" si="0"/>
        <v>515797.68000000017</v>
      </c>
      <c r="H39" s="6"/>
    </row>
    <row r="40" spans="1:12" ht="30.6" customHeight="1" x14ac:dyDescent="0.25">
      <c r="A40" s="12" t="s">
        <v>50</v>
      </c>
      <c r="B40" s="13">
        <v>45742</v>
      </c>
      <c r="C40" s="13" t="s">
        <v>198</v>
      </c>
      <c r="D40" s="56" t="s">
        <v>176</v>
      </c>
      <c r="E40" s="55" t="s">
        <v>153</v>
      </c>
      <c r="F40" s="55">
        <v>59000</v>
      </c>
      <c r="G40" s="55">
        <f t="shared" si="0"/>
        <v>456797.68000000017</v>
      </c>
      <c r="H40" s="6"/>
    </row>
    <row r="41" spans="1:12" ht="30.6" customHeight="1" x14ac:dyDescent="0.25">
      <c r="A41" s="12" t="s">
        <v>51</v>
      </c>
      <c r="B41" s="13">
        <v>45742</v>
      </c>
      <c r="C41" s="13" t="s">
        <v>199</v>
      </c>
      <c r="D41" s="56" t="s">
        <v>177</v>
      </c>
      <c r="E41" s="55" t="s">
        <v>153</v>
      </c>
      <c r="F41" s="55">
        <v>7900</v>
      </c>
      <c r="G41" s="55">
        <f t="shared" si="0"/>
        <v>448897.68000000017</v>
      </c>
      <c r="H41" s="6"/>
    </row>
    <row r="42" spans="1:12" ht="30.6" customHeight="1" x14ac:dyDescent="0.25">
      <c r="A42" s="12" t="s">
        <v>52</v>
      </c>
      <c r="B42" s="13">
        <v>45742</v>
      </c>
      <c r="C42" s="13" t="s">
        <v>200</v>
      </c>
      <c r="D42" s="56" t="s">
        <v>177</v>
      </c>
      <c r="E42" s="55" t="s">
        <v>153</v>
      </c>
      <c r="F42" s="55">
        <v>62300</v>
      </c>
      <c r="G42" s="55">
        <f t="shared" si="0"/>
        <v>386597.68000000017</v>
      </c>
      <c r="H42" s="6"/>
    </row>
    <row r="43" spans="1:12" ht="30.6" customHeight="1" x14ac:dyDescent="0.25">
      <c r="A43" s="12" t="s">
        <v>53</v>
      </c>
      <c r="B43" s="13">
        <v>45742</v>
      </c>
      <c r="C43" s="13" t="s">
        <v>201</v>
      </c>
      <c r="D43" s="56" t="s">
        <v>177</v>
      </c>
      <c r="E43" s="55" t="s">
        <v>153</v>
      </c>
      <c r="F43" s="55">
        <v>62300</v>
      </c>
      <c r="G43" s="55">
        <f t="shared" si="0"/>
        <v>324297.68000000017</v>
      </c>
      <c r="H43" s="6"/>
    </row>
    <row r="44" spans="1:12" ht="30.6" customHeight="1" x14ac:dyDescent="0.25">
      <c r="A44" s="12" t="s">
        <v>54</v>
      </c>
      <c r="B44" s="13">
        <v>45742</v>
      </c>
      <c r="C44" s="13" t="s">
        <v>64</v>
      </c>
      <c r="D44" s="56" t="s">
        <v>176</v>
      </c>
      <c r="E44" s="55" t="s">
        <v>153</v>
      </c>
      <c r="F44" s="55">
        <v>17700</v>
      </c>
      <c r="G44" s="55">
        <f t="shared" si="0"/>
        <v>306597.68000000017</v>
      </c>
      <c r="H44" s="6"/>
    </row>
    <row r="45" spans="1:12" ht="30.6" customHeight="1" x14ac:dyDescent="0.25">
      <c r="A45" s="12" t="s">
        <v>55</v>
      </c>
      <c r="B45" s="13">
        <v>45742</v>
      </c>
      <c r="C45" s="13" t="s">
        <v>65</v>
      </c>
      <c r="D45" s="56" t="s">
        <v>131</v>
      </c>
      <c r="E45" s="55" t="s">
        <v>153</v>
      </c>
      <c r="F45" s="55">
        <v>74600</v>
      </c>
      <c r="G45" s="55">
        <f t="shared" si="0"/>
        <v>231997.68000000017</v>
      </c>
      <c r="H45" s="10"/>
      <c r="I45" s="10"/>
      <c r="J45" s="10"/>
      <c r="K45" s="10"/>
      <c r="L45" s="10"/>
    </row>
    <row r="46" spans="1:12" ht="30.6" customHeight="1" x14ac:dyDescent="0.25">
      <c r="A46" s="12" t="s">
        <v>56</v>
      </c>
      <c r="B46" s="13">
        <v>45747</v>
      </c>
      <c r="C46" s="13" t="s">
        <v>66</v>
      </c>
      <c r="D46" s="30" t="s">
        <v>132</v>
      </c>
      <c r="E46" s="55" t="s">
        <v>153</v>
      </c>
      <c r="F46" s="55">
        <v>2668.9500000000003</v>
      </c>
      <c r="G46" s="55">
        <f t="shared" si="0"/>
        <v>229328.73000000016</v>
      </c>
      <c r="H46" s="10"/>
      <c r="I46" s="10"/>
      <c r="J46" s="10"/>
      <c r="K46" s="10"/>
      <c r="L46" s="10"/>
    </row>
    <row r="47" spans="1:12" x14ac:dyDescent="0.25">
      <c r="A47" s="24"/>
      <c r="B47" s="24"/>
      <c r="C47" s="24"/>
      <c r="D47" s="1" t="s">
        <v>8</v>
      </c>
      <c r="E47" s="25">
        <f>+SUM(E15:E46)</f>
        <v>1142692</v>
      </c>
      <c r="F47" s="26">
        <f>+SUM(F15:F46)</f>
        <v>1665281.8</v>
      </c>
      <c r="G47" s="26"/>
    </row>
    <row r="48" spans="1:12" x14ac:dyDescent="0.25">
      <c r="A48" s="24"/>
      <c r="B48" s="24"/>
      <c r="C48" s="24"/>
      <c r="D48" s="61" t="s">
        <v>10</v>
      </c>
      <c r="E48" s="62"/>
      <c r="F48" s="28"/>
      <c r="G48" s="28">
        <f>+G46</f>
        <v>229328.73000000016</v>
      </c>
    </row>
    <row r="49" spans="1:6" x14ac:dyDescent="0.25">
      <c r="A49" s="22"/>
      <c r="B49" s="22"/>
      <c r="C49" s="22"/>
      <c r="D49" s="22"/>
      <c r="E49" s="22"/>
      <c r="F49" s="23"/>
    </row>
    <row r="51" spans="1:6" x14ac:dyDescent="0.25">
      <c r="A51" s="60" t="s">
        <v>11</v>
      </c>
      <c r="B51" s="60"/>
      <c r="C51" s="7"/>
      <c r="D51" s="7" t="s">
        <v>12</v>
      </c>
      <c r="E51" s="60" t="s">
        <v>13</v>
      </c>
      <c r="F51" s="60"/>
    </row>
    <row r="52" spans="1:6" x14ac:dyDescent="0.25">
      <c r="A52" s="16"/>
      <c r="B52" s="16"/>
      <c r="C52" s="5"/>
      <c r="D52" s="5"/>
      <c r="E52" s="22"/>
      <c r="F52" s="22"/>
    </row>
    <row r="53" spans="1:6" x14ac:dyDescent="0.25">
      <c r="A53" s="46"/>
      <c r="B53" s="46"/>
      <c r="C53" s="8"/>
      <c r="D53" s="47"/>
      <c r="E53" s="46"/>
      <c r="F53" s="48"/>
    </row>
    <row r="54" spans="1:6" x14ac:dyDescent="0.25">
      <c r="A54" s="46"/>
      <c r="B54" s="46"/>
      <c r="C54" s="8"/>
      <c r="D54" s="47"/>
      <c r="E54" s="46"/>
      <c r="F54" s="48"/>
    </row>
    <row r="55" spans="1:6" x14ac:dyDescent="0.25">
      <c r="A55" s="46"/>
      <c r="B55" s="46"/>
      <c r="C55" s="8"/>
      <c r="D55" s="47"/>
      <c r="E55" s="46"/>
      <c r="F55" s="48"/>
    </row>
    <row r="56" spans="1:6" x14ac:dyDescent="0.25">
      <c r="A56" s="46"/>
      <c r="B56" s="46"/>
      <c r="C56" s="8"/>
      <c r="D56" s="2"/>
      <c r="E56" s="46"/>
      <c r="F56" s="48"/>
    </row>
    <row r="57" spans="1:6" x14ac:dyDescent="0.25">
      <c r="A57" s="22"/>
      <c r="B57" s="22"/>
      <c r="C57" s="2"/>
      <c r="E57" s="22"/>
      <c r="F57" s="22"/>
    </row>
    <row r="58" spans="1:6" x14ac:dyDescent="0.25">
      <c r="A58" s="57" t="s">
        <v>14</v>
      </c>
      <c r="B58" s="57"/>
      <c r="C58" s="3"/>
      <c r="D58" s="3" t="s">
        <v>15</v>
      </c>
      <c r="E58" s="57" t="s">
        <v>16</v>
      </c>
      <c r="F58" s="57"/>
    </row>
    <row r="59" spans="1:6" x14ac:dyDescent="0.25">
      <c r="A59" s="59" t="s">
        <v>17</v>
      </c>
      <c r="B59" s="59"/>
      <c r="C59" s="7"/>
      <c r="D59" s="7" t="s">
        <v>18</v>
      </c>
      <c r="E59" s="60" t="s">
        <v>19</v>
      </c>
      <c r="F59" s="60"/>
    </row>
    <row r="61" spans="1:6" x14ac:dyDescent="0.25">
      <c r="A61" s="2"/>
      <c r="B61" s="2"/>
      <c r="C61" s="2"/>
      <c r="D61" s="2"/>
      <c r="E61" s="2"/>
      <c r="F61" s="2"/>
    </row>
  </sheetData>
  <mergeCells count="14">
    <mergeCell ref="A59:B59"/>
    <mergeCell ref="E59:F59"/>
    <mergeCell ref="A11:F11"/>
    <mergeCell ref="D48:E48"/>
    <mergeCell ref="A51:B51"/>
    <mergeCell ref="E51:F51"/>
    <mergeCell ref="A58:B58"/>
    <mergeCell ref="E58:F58"/>
    <mergeCell ref="A10:F10"/>
    <mergeCell ref="A4:F4"/>
    <mergeCell ref="A5:F5"/>
    <mergeCell ref="A6:F6"/>
    <mergeCell ref="A8:F8"/>
    <mergeCell ref="A9:F9"/>
  </mergeCells>
  <pageMargins left="0" right="0" top="0.35433070866141736" bottom="0.35433070866141736" header="0.31496062992125984" footer="0.31496062992125984"/>
  <pageSetup scale="61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C57FF8-0FC5-44C9-8D39-283B4E2B3695}">
  <dimension ref="A1:I42"/>
  <sheetViews>
    <sheetView showGridLines="0" view="pageBreakPreview" topLeftCell="A3" zoomScale="60" zoomScaleNormal="100" workbookViewId="0">
      <selection activeCell="E27" sqref="E27"/>
    </sheetView>
  </sheetViews>
  <sheetFormatPr baseColWidth="10" defaultRowHeight="15" x14ac:dyDescent="0.25"/>
  <cols>
    <col min="1" max="1" width="18.7109375" customWidth="1"/>
    <col min="2" max="2" width="26.85546875" customWidth="1"/>
    <col min="3" max="3" width="28.85546875" customWidth="1"/>
    <col min="4" max="4" width="38.85546875" customWidth="1"/>
    <col min="5" max="5" width="30" customWidth="1"/>
    <col min="6" max="6" width="17.5703125" customWidth="1"/>
    <col min="7" max="7" width="17.42578125" customWidth="1"/>
  </cols>
  <sheetData>
    <row r="1" spans="1:9" x14ac:dyDescent="0.25">
      <c r="B1" s="64"/>
      <c r="C1" s="64"/>
      <c r="D1" s="64"/>
      <c r="E1" s="64"/>
      <c r="F1" s="64"/>
      <c r="G1" s="64"/>
    </row>
    <row r="2" spans="1:9" x14ac:dyDescent="0.25">
      <c r="B2" s="64"/>
      <c r="C2" s="64"/>
      <c r="D2" s="64"/>
      <c r="E2" s="64"/>
      <c r="F2" s="64"/>
      <c r="G2" s="64"/>
    </row>
    <row r="3" spans="1:9" x14ac:dyDescent="0.25">
      <c r="B3" s="64"/>
      <c r="C3" s="64"/>
      <c r="D3" s="64"/>
      <c r="E3" s="64"/>
      <c r="F3" s="64"/>
      <c r="G3" s="64"/>
    </row>
    <row r="4" spans="1:9" x14ac:dyDescent="0.25">
      <c r="C4" s="3"/>
      <c r="D4" s="3" t="s">
        <v>20</v>
      </c>
      <c r="E4" s="3"/>
      <c r="F4" s="5"/>
      <c r="G4" s="5"/>
      <c r="H4" s="5"/>
      <c r="I4" s="5"/>
    </row>
    <row r="5" spans="1:9" x14ac:dyDescent="0.25">
      <c r="C5" s="3"/>
      <c r="D5" s="3" t="s">
        <v>0</v>
      </c>
      <c r="E5" s="3"/>
      <c r="F5" s="5"/>
      <c r="G5" s="5"/>
      <c r="H5" s="5"/>
      <c r="I5" s="5"/>
    </row>
    <row r="6" spans="1:9" x14ac:dyDescent="0.25">
      <c r="C6" s="3"/>
      <c r="D6" s="3" t="s">
        <v>1</v>
      </c>
      <c r="E6" s="3"/>
      <c r="F6" s="5"/>
      <c r="G6" s="5"/>
      <c r="H6" s="5"/>
      <c r="I6" s="5"/>
    </row>
    <row r="7" spans="1:9" x14ac:dyDescent="0.25">
      <c r="C7" s="44"/>
      <c r="D7" s="44"/>
      <c r="E7" s="44"/>
      <c r="F7" s="44"/>
      <c r="G7" s="44"/>
    </row>
    <row r="8" spans="1:9" x14ac:dyDescent="0.25">
      <c r="C8" s="3"/>
      <c r="D8" s="3" t="s">
        <v>2</v>
      </c>
      <c r="E8" s="3"/>
      <c r="F8" s="5"/>
      <c r="G8" s="5"/>
    </row>
    <row r="9" spans="1:9" x14ac:dyDescent="0.25">
      <c r="C9" s="4"/>
      <c r="D9" s="4" t="s">
        <v>152</v>
      </c>
      <c r="E9" s="4"/>
      <c r="F9" s="45"/>
      <c r="G9" s="45"/>
    </row>
    <row r="10" spans="1:9" x14ac:dyDescent="0.25">
      <c r="C10" s="3"/>
      <c r="D10" s="3" t="s">
        <v>151</v>
      </c>
      <c r="E10" s="3"/>
      <c r="F10" s="5"/>
      <c r="G10" s="5"/>
    </row>
    <row r="11" spans="1:9" x14ac:dyDescent="0.25">
      <c r="C11" s="3"/>
      <c r="D11" s="3" t="s">
        <v>3</v>
      </c>
      <c r="E11" s="3"/>
      <c r="F11" s="5"/>
      <c r="G11" s="5"/>
    </row>
    <row r="12" spans="1:9" x14ac:dyDescent="0.25">
      <c r="A12" s="44"/>
      <c r="B12" s="44"/>
      <c r="C12" s="44"/>
      <c r="D12" s="44"/>
      <c r="E12" s="44"/>
      <c r="F12" s="44"/>
      <c r="G12" s="18"/>
    </row>
    <row r="13" spans="1:9" ht="22.5" x14ac:dyDescent="0.25">
      <c r="A13" s="11" t="s">
        <v>21</v>
      </c>
      <c r="B13" s="11" t="s">
        <v>4</v>
      </c>
      <c r="C13" s="11" t="s">
        <v>24</v>
      </c>
      <c r="D13" s="11" t="s">
        <v>5</v>
      </c>
      <c r="E13" s="11" t="s">
        <v>6</v>
      </c>
      <c r="F13" s="11" t="s">
        <v>7</v>
      </c>
      <c r="G13" s="11" t="s">
        <v>173</v>
      </c>
    </row>
    <row r="14" spans="1:9" ht="30.6" customHeight="1" x14ac:dyDescent="0.25">
      <c r="D14" s="1" t="s">
        <v>9</v>
      </c>
      <c r="E14" s="27">
        <v>0</v>
      </c>
      <c r="F14" s="26">
        <v>0</v>
      </c>
      <c r="G14" s="54">
        <v>0</v>
      </c>
    </row>
    <row r="15" spans="1:9" ht="25.5" customHeight="1" x14ac:dyDescent="0.25">
      <c r="A15" s="35" t="s">
        <v>133</v>
      </c>
      <c r="B15" s="19">
        <v>45691</v>
      </c>
      <c r="C15" s="39" t="s">
        <v>164</v>
      </c>
      <c r="D15" s="35" t="s">
        <v>134</v>
      </c>
      <c r="E15" s="34">
        <v>15000</v>
      </c>
      <c r="F15" s="41" t="s">
        <v>153</v>
      </c>
      <c r="G15" s="41">
        <f>+E15</f>
        <v>15000</v>
      </c>
    </row>
    <row r="16" spans="1:9" ht="25.5" customHeight="1" x14ac:dyDescent="0.25">
      <c r="A16" s="35" t="s">
        <v>135</v>
      </c>
      <c r="B16" s="19">
        <v>45691</v>
      </c>
      <c r="C16" s="39" t="s">
        <v>202</v>
      </c>
      <c r="D16" s="35" t="s">
        <v>134</v>
      </c>
      <c r="E16" s="34">
        <v>5000</v>
      </c>
      <c r="F16" s="41" t="s">
        <v>153</v>
      </c>
      <c r="G16" s="41">
        <f t="shared" ref="G16:G31" si="0">+E16</f>
        <v>5000</v>
      </c>
    </row>
    <row r="17" spans="1:7" ht="25.5" customHeight="1" x14ac:dyDescent="0.25">
      <c r="A17" s="35" t="s">
        <v>136</v>
      </c>
      <c r="B17" s="19">
        <v>45692</v>
      </c>
      <c r="C17" s="39" t="s">
        <v>165</v>
      </c>
      <c r="D17" s="35" t="s">
        <v>134</v>
      </c>
      <c r="E17" s="34">
        <v>600</v>
      </c>
      <c r="F17" s="41" t="s">
        <v>153</v>
      </c>
      <c r="G17" s="41">
        <f t="shared" si="0"/>
        <v>600</v>
      </c>
    </row>
    <row r="18" spans="1:7" ht="25.5" customHeight="1" x14ac:dyDescent="0.25">
      <c r="A18" s="35" t="s">
        <v>137</v>
      </c>
      <c r="B18" s="19">
        <v>45692</v>
      </c>
      <c r="C18" s="39" t="s">
        <v>203</v>
      </c>
      <c r="D18" s="35" t="s">
        <v>134</v>
      </c>
      <c r="E18" s="34">
        <v>750</v>
      </c>
      <c r="F18" s="41" t="s">
        <v>153</v>
      </c>
      <c r="G18" s="41">
        <f t="shared" si="0"/>
        <v>750</v>
      </c>
    </row>
    <row r="19" spans="1:7" ht="25.5" customHeight="1" x14ac:dyDescent="0.25">
      <c r="A19" s="35" t="s">
        <v>138</v>
      </c>
      <c r="B19" s="19">
        <v>45693</v>
      </c>
      <c r="C19" s="39" t="s">
        <v>204</v>
      </c>
      <c r="D19" s="35" t="s">
        <v>134</v>
      </c>
      <c r="E19" s="34">
        <v>1000</v>
      </c>
      <c r="F19" s="41" t="s">
        <v>153</v>
      </c>
      <c r="G19" s="41">
        <f t="shared" si="0"/>
        <v>1000</v>
      </c>
    </row>
    <row r="20" spans="1:7" ht="25.5" customHeight="1" x14ac:dyDescent="0.25">
      <c r="A20" s="35" t="s">
        <v>139</v>
      </c>
      <c r="B20" s="19">
        <v>45695</v>
      </c>
      <c r="C20" s="39" t="s">
        <v>166</v>
      </c>
      <c r="D20" s="35" t="s">
        <v>134</v>
      </c>
      <c r="E20" s="34">
        <v>5000</v>
      </c>
      <c r="F20" s="41" t="s">
        <v>153</v>
      </c>
      <c r="G20" s="41">
        <f t="shared" si="0"/>
        <v>5000</v>
      </c>
    </row>
    <row r="21" spans="1:7" ht="25.5" customHeight="1" x14ac:dyDescent="0.25">
      <c r="A21" s="35" t="s">
        <v>140</v>
      </c>
      <c r="B21" s="19">
        <v>45698</v>
      </c>
      <c r="C21" s="39" t="s">
        <v>205</v>
      </c>
      <c r="D21" s="35" t="s">
        <v>134</v>
      </c>
      <c r="E21" s="34">
        <v>25000</v>
      </c>
      <c r="F21" s="41" t="s">
        <v>153</v>
      </c>
      <c r="G21" s="41">
        <f t="shared" si="0"/>
        <v>25000</v>
      </c>
    </row>
    <row r="22" spans="1:7" ht="25.5" customHeight="1" x14ac:dyDescent="0.25">
      <c r="A22" s="35" t="s">
        <v>141</v>
      </c>
      <c r="B22" s="19">
        <v>45698</v>
      </c>
      <c r="C22" s="39" t="s">
        <v>167</v>
      </c>
      <c r="D22" s="35" t="s">
        <v>134</v>
      </c>
      <c r="E22" s="34">
        <v>5000</v>
      </c>
      <c r="F22" s="41" t="s">
        <v>153</v>
      </c>
      <c r="G22" s="41">
        <f t="shared" si="0"/>
        <v>5000</v>
      </c>
    </row>
    <row r="23" spans="1:7" ht="25.5" customHeight="1" x14ac:dyDescent="0.25">
      <c r="A23" s="35" t="s">
        <v>142</v>
      </c>
      <c r="B23" s="19">
        <v>45699</v>
      </c>
      <c r="C23" s="39" t="s">
        <v>168</v>
      </c>
      <c r="D23" s="35" t="s">
        <v>134</v>
      </c>
      <c r="E23" s="34">
        <v>10000</v>
      </c>
      <c r="F23" s="41" t="s">
        <v>153</v>
      </c>
      <c r="G23" s="41">
        <f t="shared" si="0"/>
        <v>10000</v>
      </c>
    </row>
    <row r="24" spans="1:7" ht="25.5" customHeight="1" x14ac:dyDescent="0.25">
      <c r="A24" s="35" t="s">
        <v>143</v>
      </c>
      <c r="B24" s="19">
        <v>45700</v>
      </c>
      <c r="C24" s="39" t="s">
        <v>169</v>
      </c>
      <c r="D24" s="35" t="s">
        <v>134</v>
      </c>
      <c r="E24" s="34">
        <v>3000</v>
      </c>
      <c r="F24" s="41" t="s">
        <v>153</v>
      </c>
      <c r="G24" s="41">
        <f t="shared" si="0"/>
        <v>3000</v>
      </c>
    </row>
    <row r="25" spans="1:7" ht="25.5" customHeight="1" x14ac:dyDescent="0.25">
      <c r="A25" s="35" t="s">
        <v>144</v>
      </c>
      <c r="B25" s="19">
        <v>45707</v>
      </c>
      <c r="C25" s="39" t="s">
        <v>206</v>
      </c>
      <c r="D25" s="35" t="s">
        <v>134</v>
      </c>
      <c r="E25" s="34">
        <v>2500</v>
      </c>
      <c r="F25" s="41" t="s">
        <v>153</v>
      </c>
      <c r="G25" s="41">
        <f t="shared" si="0"/>
        <v>2500</v>
      </c>
    </row>
    <row r="26" spans="1:7" ht="25.5" customHeight="1" x14ac:dyDescent="0.25">
      <c r="A26" s="35" t="s">
        <v>145</v>
      </c>
      <c r="B26" s="19">
        <v>45708</v>
      </c>
      <c r="C26" s="39" t="s">
        <v>207</v>
      </c>
      <c r="D26" s="35" t="s">
        <v>134</v>
      </c>
      <c r="E26" s="34">
        <v>6000</v>
      </c>
      <c r="F26" s="41" t="s">
        <v>153</v>
      </c>
      <c r="G26" s="41">
        <f t="shared" si="0"/>
        <v>6000</v>
      </c>
    </row>
    <row r="27" spans="1:7" ht="25.5" customHeight="1" x14ac:dyDescent="0.25">
      <c r="A27" s="35" t="s">
        <v>146</v>
      </c>
      <c r="B27" s="19">
        <v>45708</v>
      </c>
      <c r="C27" s="39" t="s">
        <v>204</v>
      </c>
      <c r="D27" s="35" t="s">
        <v>134</v>
      </c>
      <c r="E27" s="34">
        <v>6000</v>
      </c>
      <c r="F27" s="41" t="s">
        <v>153</v>
      </c>
      <c r="G27" s="41">
        <f t="shared" si="0"/>
        <v>6000</v>
      </c>
    </row>
    <row r="28" spans="1:7" ht="25.5" customHeight="1" x14ac:dyDescent="0.25">
      <c r="A28" s="35" t="s">
        <v>147</v>
      </c>
      <c r="B28" s="19">
        <v>45708</v>
      </c>
      <c r="C28" s="39" t="s">
        <v>170</v>
      </c>
      <c r="D28" s="35" t="s">
        <v>134</v>
      </c>
      <c r="E28" s="34">
        <v>4000</v>
      </c>
      <c r="F28" s="41" t="s">
        <v>153</v>
      </c>
      <c r="G28" s="41">
        <f t="shared" si="0"/>
        <v>4000</v>
      </c>
    </row>
    <row r="29" spans="1:7" ht="25.5" customHeight="1" x14ac:dyDescent="0.25">
      <c r="A29" s="35" t="s">
        <v>148</v>
      </c>
      <c r="B29" s="19">
        <v>45709</v>
      </c>
      <c r="C29" s="39" t="s">
        <v>171</v>
      </c>
      <c r="D29" s="35" t="s">
        <v>134</v>
      </c>
      <c r="E29" s="34">
        <v>1000</v>
      </c>
      <c r="F29" s="41" t="s">
        <v>153</v>
      </c>
      <c r="G29" s="41">
        <f t="shared" si="0"/>
        <v>1000</v>
      </c>
    </row>
    <row r="30" spans="1:7" ht="25.5" customHeight="1" x14ac:dyDescent="0.25">
      <c r="A30" s="35" t="s">
        <v>149</v>
      </c>
      <c r="B30" s="19">
        <v>45713</v>
      </c>
      <c r="C30" s="39" t="s">
        <v>170</v>
      </c>
      <c r="D30" s="35" t="s">
        <v>134</v>
      </c>
      <c r="E30" s="34">
        <v>12000</v>
      </c>
      <c r="F30" s="41" t="s">
        <v>153</v>
      </c>
      <c r="G30" s="41">
        <f t="shared" si="0"/>
        <v>12000</v>
      </c>
    </row>
    <row r="31" spans="1:7" ht="25.5" customHeight="1" x14ac:dyDescent="0.25">
      <c r="A31" s="35" t="s">
        <v>150</v>
      </c>
      <c r="B31" s="19">
        <v>45716</v>
      </c>
      <c r="C31" s="39" t="s">
        <v>172</v>
      </c>
      <c r="D31" s="35" t="s">
        <v>134</v>
      </c>
      <c r="E31" s="34">
        <v>5000</v>
      </c>
      <c r="F31" s="41" t="s">
        <v>153</v>
      </c>
      <c r="G31" s="41">
        <f t="shared" si="0"/>
        <v>5000</v>
      </c>
    </row>
    <row r="32" spans="1:7" ht="15.75" x14ac:dyDescent="0.25">
      <c r="A32" s="36"/>
      <c r="B32" s="36"/>
      <c r="C32" s="38"/>
      <c r="D32" s="21" t="s">
        <v>8</v>
      </c>
      <c r="E32" s="42">
        <f>+SUM(E15:E31)</f>
        <v>106850</v>
      </c>
      <c r="F32" s="43"/>
      <c r="G32" s="43"/>
    </row>
    <row r="33" spans="1:7" x14ac:dyDescent="0.25">
      <c r="A33" s="36"/>
      <c r="B33" s="36"/>
      <c r="C33" s="36"/>
      <c r="D33" s="31" t="s">
        <v>10</v>
      </c>
      <c r="E33" s="32"/>
      <c r="F33" s="28"/>
      <c r="G33" s="28">
        <f>++SUM(G15:G31)</f>
        <v>106850</v>
      </c>
    </row>
    <row r="36" spans="1:7" x14ac:dyDescent="0.25">
      <c r="A36" s="7" t="s">
        <v>11</v>
      </c>
      <c r="B36" s="7"/>
      <c r="C36" s="7"/>
      <c r="D36" s="22" t="s">
        <v>12</v>
      </c>
      <c r="E36" s="7" t="s">
        <v>13</v>
      </c>
      <c r="F36" s="7"/>
    </row>
    <row r="37" spans="1:7" x14ac:dyDescent="0.25">
      <c r="A37" s="5"/>
      <c r="B37" s="5"/>
      <c r="C37" s="5"/>
      <c r="D37" s="16"/>
      <c r="E37" s="2"/>
      <c r="F37" s="2"/>
    </row>
    <row r="38" spans="1:7" x14ac:dyDescent="0.25">
      <c r="A38" s="8"/>
      <c r="B38" s="8"/>
      <c r="C38" s="8"/>
      <c r="D38" s="37"/>
      <c r="E38" s="8"/>
      <c r="F38" s="9"/>
    </row>
    <row r="39" spans="1:7" x14ac:dyDescent="0.25">
      <c r="A39" s="8"/>
      <c r="B39" s="8"/>
      <c r="C39" s="8"/>
      <c r="D39" s="37"/>
      <c r="E39" s="8"/>
      <c r="F39" s="9"/>
    </row>
    <row r="40" spans="1:7" x14ac:dyDescent="0.25">
      <c r="A40" s="8"/>
      <c r="B40" s="8"/>
      <c r="C40" s="8"/>
      <c r="D40" s="37"/>
      <c r="E40" s="8"/>
      <c r="F40" s="9"/>
    </row>
    <row r="41" spans="1:7" x14ac:dyDescent="0.25">
      <c r="A41" s="63" t="s">
        <v>14</v>
      </c>
      <c r="B41" s="63"/>
      <c r="C41" s="3"/>
      <c r="D41" s="16" t="s">
        <v>15</v>
      </c>
      <c r="E41" s="57" t="s">
        <v>16</v>
      </c>
      <c r="F41" s="57"/>
    </row>
    <row r="42" spans="1:7" x14ac:dyDescent="0.25">
      <c r="A42" s="59" t="s">
        <v>17</v>
      </c>
      <c r="B42" s="59"/>
      <c r="C42" s="7"/>
      <c r="D42" s="22" t="s">
        <v>18</v>
      </c>
      <c r="E42" s="60" t="s">
        <v>19</v>
      </c>
      <c r="F42" s="60"/>
    </row>
  </sheetData>
  <mergeCells count="5">
    <mergeCell ref="A41:B41"/>
    <mergeCell ref="E41:F41"/>
    <mergeCell ref="A42:B42"/>
    <mergeCell ref="E42:F42"/>
    <mergeCell ref="B1:G3"/>
  </mergeCells>
  <pageMargins left="0" right="0" top="0" bottom="0" header="0.31496062992125984" footer="0.31496062992125984"/>
  <pageSetup scale="70" orientation="landscape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F70E46-5B4F-4A3A-AA65-E0FBAF6AA5A4}">
  <dimension ref="A4:H80"/>
  <sheetViews>
    <sheetView showGridLines="0" view="pageBreakPreview" zoomScale="60" zoomScaleNormal="100" workbookViewId="0">
      <pane ySplit="13" topLeftCell="A14" activePane="bottomLeft" state="frozen"/>
      <selection pane="bottomLeft" activeCell="A13" sqref="A13:D13"/>
    </sheetView>
  </sheetViews>
  <sheetFormatPr baseColWidth="10" defaultRowHeight="15" x14ac:dyDescent="0.25"/>
  <cols>
    <col min="1" max="1" width="22" customWidth="1"/>
    <col min="2" max="2" width="13.28515625" customWidth="1"/>
    <col min="3" max="3" width="38.7109375" customWidth="1"/>
    <col min="4" max="4" width="58.85546875" customWidth="1"/>
    <col min="5" max="5" width="26.85546875" customWidth="1"/>
    <col min="6" max="6" width="23.140625" customWidth="1"/>
    <col min="7" max="7" width="17.7109375" customWidth="1"/>
    <col min="8" max="8" width="17.42578125" customWidth="1"/>
  </cols>
  <sheetData>
    <row r="4" spans="1:8" x14ac:dyDescent="0.25">
      <c r="B4" s="57" t="s">
        <v>20</v>
      </c>
      <c r="C4" s="57"/>
      <c r="D4" s="57"/>
      <c r="E4" s="57"/>
      <c r="F4" s="57"/>
      <c r="G4" s="57"/>
    </row>
    <row r="5" spans="1:8" x14ac:dyDescent="0.25">
      <c r="B5" s="57" t="s">
        <v>0</v>
      </c>
      <c r="C5" s="57"/>
      <c r="D5" s="57"/>
      <c r="E5" s="57"/>
      <c r="F5" s="57"/>
      <c r="G5" s="57"/>
    </row>
    <row r="6" spans="1:8" x14ac:dyDescent="0.25">
      <c r="B6" s="57" t="s">
        <v>1</v>
      </c>
      <c r="C6" s="57"/>
      <c r="D6" s="57"/>
      <c r="E6" s="57"/>
      <c r="F6" s="57"/>
      <c r="G6" s="57"/>
    </row>
    <row r="7" spans="1:8" x14ac:dyDescent="0.25">
      <c r="F7" s="7"/>
      <c r="G7" s="22"/>
      <c r="H7" s="23"/>
    </row>
    <row r="8" spans="1:8" x14ac:dyDescent="0.25">
      <c r="B8" s="57" t="s">
        <v>2</v>
      </c>
      <c r="C8" s="57"/>
      <c r="D8" s="57"/>
      <c r="E8" s="57"/>
      <c r="F8" s="57"/>
      <c r="G8" s="57"/>
      <c r="H8" s="23"/>
    </row>
    <row r="9" spans="1:8" x14ac:dyDescent="0.25">
      <c r="B9" s="58" t="s">
        <v>68</v>
      </c>
      <c r="C9" s="58"/>
      <c r="D9" s="58"/>
      <c r="E9" s="58"/>
      <c r="F9" s="58"/>
      <c r="G9" s="58"/>
      <c r="H9" s="22"/>
    </row>
    <row r="10" spans="1:8" x14ac:dyDescent="0.25">
      <c r="B10" s="57" t="s">
        <v>69</v>
      </c>
      <c r="C10" s="57"/>
      <c r="D10" s="57"/>
      <c r="E10" s="57"/>
      <c r="F10" s="57"/>
      <c r="G10" s="57"/>
      <c r="H10" s="16"/>
    </row>
    <row r="11" spans="1:8" x14ac:dyDescent="0.25">
      <c r="B11" s="57" t="s">
        <v>3</v>
      </c>
      <c r="C11" s="57"/>
      <c r="D11" s="57"/>
      <c r="E11" s="57"/>
      <c r="F11" s="57"/>
      <c r="G11" s="57"/>
      <c r="H11" s="17"/>
    </row>
    <row r="12" spans="1:8" x14ac:dyDescent="0.25">
      <c r="C12" s="29"/>
      <c r="D12" s="29"/>
      <c r="E12" s="29"/>
      <c r="H12" s="16"/>
    </row>
    <row r="13" spans="1:8" ht="22.5" x14ac:dyDescent="0.25">
      <c r="A13" s="11" t="s">
        <v>21</v>
      </c>
      <c r="B13" s="11" t="s">
        <v>4</v>
      </c>
      <c r="C13" s="11" t="s">
        <v>24</v>
      </c>
      <c r="D13" s="11" t="s">
        <v>5</v>
      </c>
      <c r="E13" s="11" t="s">
        <v>6</v>
      </c>
      <c r="F13" s="11" t="s">
        <v>7</v>
      </c>
      <c r="G13" s="11" t="s">
        <v>174</v>
      </c>
      <c r="H13" s="16"/>
    </row>
    <row r="14" spans="1:8" ht="30.6" customHeight="1" x14ac:dyDescent="0.25">
      <c r="A14" s="51"/>
      <c r="B14" s="51"/>
      <c r="C14" s="51"/>
      <c r="D14" s="1" t="s">
        <v>9</v>
      </c>
      <c r="E14" s="53">
        <v>2395572.17</v>
      </c>
      <c r="F14" s="51"/>
      <c r="G14" s="52">
        <f>+E14</f>
        <v>2395572.17</v>
      </c>
      <c r="H14" s="29"/>
    </row>
    <row r="15" spans="1:8" ht="30.6" customHeight="1" x14ac:dyDescent="0.25">
      <c r="A15" s="35" t="s">
        <v>71</v>
      </c>
      <c r="B15" s="13">
        <v>45720</v>
      </c>
      <c r="C15" s="13" t="s">
        <v>242</v>
      </c>
      <c r="D15" s="33" t="s">
        <v>208</v>
      </c>
      <c r="E15" s="40">
        <v>11700</v>
      </c>
      <c r="F15" s="14">
        <v>0</v>
      </c>
      <c r="G15" s="40">
        <f>+G14+E15</f>
        <v>2407272.17</v>
      </c>
      <c r="H15" s="29"/>
    </row>
    <row r="16" spans="1:8" ht="30.6" customHeight="1" x14ac:dyDescent="0.25">
      <c r="A16" s="35" t="s">
        <v>72</v>
      </c>
      <c r="B16" s="13">
        <v>45720</v>
      </c>
      <c r="C16" s="13" t="s">
        <v>120</v>
      </c>
      <c r="D16" s="33" t="s">
        <v>208</v>
      </c>
      <c r="E16" s="40">
        <v>6700</v>
      </c>
      <c r="F16" s="14">
        <v>0</v>
      </c>
      <c r="G16" s="40">
        <f t="shared" ref="G16:G19" si="0">+G15+E16</f>
        <v>2413972.17</v>
      </c>
    </row>
    <row r="17" spans="1:7" ht="30.6" customHeight="1" x14ac:dyDescent="0.25">
      <c r="A17" s="35" t="s">
        <v>73</v>
      </c>
      <c r="B17" s="13">
        <v>45720</v>
      </c>
      <c r="C17" s="13" t="s">
        <v>120</v>
      </c>
      <c r="D17" s="33" t="s">
        <v>208</v>
      </c>
      <c r="E17" s="40">
        <v>5000</v>
      </c>
      <c r="F17" s="14">
        <v>0</v>
      </c>
      <c r="G17" s="40">
        <f>+G16+E17</f>
        <v>2418972.17</v>
      </c>
    </row>
    <row r="18" spans="1:7" ht="30.6" customHeight="1" x14ac:dyDescent="0.25">
      <c r="A18" s="35" t="s">
        <v>74</v>
      </c>
      <c r="B18" s="13">
        <v>45720</v>
      </c>
      <c r="C18" s="13" t="s">
        <v>243</v>
      </c>
      <c r="D18" s="33" t="s">
        <v>208</v>
      </c>
      <c r="E18" s="40">
        <v>11700</v>
      </c>
      <c r="F18" s="14">
        <v>0</v>
      </c>
      <c r="G18" s="40">
        <f t="shared" si="0"/>
        <v>2430672.17</v>
      </c>
    </row>
    <row r="19" spans="1:7" ht="30.6" customHeight="1" x14ac:dyDescent="0.25">
      <c r="A19" s="35" t="s">
        <v>75</v>
      </c>
      <c r="B19" s="13">
        <v>45720</v>
      </c>
      <c r="C19" s="13" t="s">
        <v>244</v>
      </c>
      <c r="D19" s="33" t="s">
        <v>208</v>
      </c>
      <c r="E19" s="40">
        <v>11700</v>
      </c>
      <c r="F19" s="14">
        <v>0</v>
      </c>
      <c r="G19" s="40">
        <f t="shared" si="0"/>
        <v>2442372.17</v>
      </c>
    </row>
    <row r="20" spans="1:7" ht="30.6" customHeight="1" x14ac:dyDescent="0.25">
      <c r="A20" s="12" t="s">
        <v>70</v>
      </c>
      <c r="B20" s="13">
        <v>45721</v>
      </c>
      <c r="C20" s="13" t="s">
        <v>154</v>
      </c>
      <c r="D20" s="33" t="s">
        <v>209</v>
      </c>
      <c r="E20" s="49">
        <v>0</v>
      </c>
      <c r="F20" s="14">
        <v>161995</v>
      </c>
      <c r="G20" s="40">
        <f>+G19-F20</f>
        <v>2280377.17</v>
      </c>
    </row>
    <row r="21" spans="1:7" ht="30.6" customHeight="1" x14ac:dyDescent="0.25">
      <c r="A21" s="35" t="s">
        <v>76</v>
      </c>
      <c r="B21" s="13">
        <v>45721</v>
      </c>
      <c r="C21" s="13" t="s">
        <v>121</v>
      </c>
      <c r="D21" s="33" t="s">
        <v>208</v>
      </c>
      <c r="E21" s="40">
        <v>11700</v>
      </c>
      <c r="F21" s="14">
        <v>0</v>
      </c>
      <c r="G21" s="40">
        <f>+G20+E21</f>
        <v>2292077.17</v>
      </c>
    </row>
    <row r="22" spans="1:7" ht="30.6" customHeight="1" x14ac:dyDescent="0.25">
      <c r="A22" s="35" t="s">
        <v>77</v>
      </c>
      <c r="B22" s="13">
        <v>45721</v>
      </c>
      <c r="C22" s="13" t="s">
        <v>155</v>
      </c>
      <c r="D22" s="33" t="s">
        <v>210</v>
      </c>
      <c r="E22" s="49">
        <v>0</v>
      </c>
      <c r="F22" s="14">
        <v>572322.5</v>
      </c>
      <c r="G22" s="40">
        <f>+G21-F22</f>
        <v>1719754.67</v>
      </c>
    </row>
    <row r="23" spans="1:7" ht="35.25" customHeight="1" x14ac:dyDescent="0.25">
      <c r="A23" s="35" t="s">
        <v>78</v>
      </c>
      <c r="B23" s="13">
        <v>45722</v>
      </c>
      <c r="C23" s="13" t="s">
        <v>156</v>
      </c>
      <c r="D23" s="33" t="s">
        <v>211</v>
      </c>
      <c r="E23" s="49">
        <v>0</v>
      </c>
      <c r="F23" s="14">
        <v>65889.73</v>
      </c>
      <c r="G23" s="40">
        <f t="shared" ref="G23:G26" si="1">+G22-F23</f>
        <v>1653864.94</v>
      </c>
    </row>
    <row r="24" spans="1:7" ht="30.6" customHeight="1" x14ac:dyDescent="0.25">
      <c r="A24" s="35" t="s">
        <v>79</v>
      </c>
      <c r="B24" s="13">
        <v>45723</v>
      </c>
      <c r="C24" s="13" t="s">
        <v>245</v>
      </c>
      <c r="D24" s="33" t="s">
        <v>212</v>
      </c>
      <c r="E24" s="49">
        <v>0</v>
      </c>
      <c r="F24" s="14">
        <v>42550</v>
      </c>
      <c r="G24" s="40">
        <f t="shared" si="1"/>
        <v>1611314.94</v>
      </c>
    </row>
    <row r="25" spans="1:7" ht="30.6" customHeight="1" x14ac:dyDescent="0.25">
      <c r="A25" s="35" t="s">
        <v>80</v>
      </c>
      <c r="B25" s="13">
        <v>45723</v>
      </c>
      <c r="C25" s="13" t="s">
        <v>122</v>
      </c>
      <c r="D25" s="33" t="s">
        <v>213</v>
      </c>
      <c r="E25" s="49">
        <v>0</v>
      </c>
      <c r="F25" s="14">
        <v>6000</v>
      </c>
      <c r="G25" s="40">
        <f t="shared" si="1"/>
        <v>1605314.94</v>
      </c>
    </row>
    <row r="26" spans="1:7" ht="30.6" customHeight="1" x14ac:dyDescent="0.25">
      <c r="A26" s="35" t="s">
        <v>81</v>
      </c>
      <c r="B26" s="13">
        <v>45723</v>
      </c>
      <c r="C26" s="13" t="s">
        <v>246</v>
      </c>
      <c r="D26" s="33" t="s">
        <v>214</v>
      </c>
      <c r="E26" s="49">
        <v>0</v>
      </c>
      <c r="F26" s="14">
        <v>1857.45</v>
      </c>
      <c r="G26" s="40">
        <f t="shared" si="1"/>
        <v>1603457.49</v>
      </c>
    </row>
    <row r="27" spans="1:7" ht="30.6" customHeight="1" x14ac:dyDescent="0.25">
      <c r="A27" s="35" t="s">
        <v>82</v>
      </c>
      <c r="B27" s="13">
        <v>45726</v>
      </c>
      <c r="C27" s="13" t="s">
        <v>123</v>
      </c>
      <c r="D27" s="33" t="s">
        <v>208</v>
      </c>
      <c r="E27" s="49">
        <v>11700</v>
      </c>
      <c r="F27" s="14" t="s">
        <v>153</v>
      </c>
      <c r="G27" s="40">
        <f>+G26+E27</f>
        <v>1615157.49</v>
      </c>
    </row>
    <row r="28" spans="1:7" ht="30.6" customHeight="1" x14ac:dyDescent="0.25">
      <c r="A28" s="35" t="s">
        <v>83</v>
      </c>
      <c r="B28" s="13">
        <v>45726</v>
      </c>
      <c r="C28" s="13" t="s">
        <v>247</v>
      </c>
      <c r="D28" s="33" t="s">
        <v>208</v>
      </c>
      <c r="E28" s="49">
        <v>11700</v>
      </c>
      <c r="F28" s="14" t="s">
        <v>153</v>
      </c>
      <c r="G28" s="40">
        <f>+G27+E28</f>
        <v>1626857.49</v>
      </c>
    </row>
    <row r="29" spans="1:7" ht="30.6" customHeight="1" x14ac:dyDescent="0.25">
      <c r="A29" s="35" t="s">
        <v>84</v>
      </c>
      <c r="B29" s="13">
        <v>45734</v>
      </c>
      <c r="C29" s="13" t="s">
        <v>122</v>
      </c>
      <c r="D29" s="33" t="s">
        <v>215</v>
      </c>
      <c r="E29" s="49">
        <v>0</v>
      </c>
      <c r="F29" s="14">
        <v>16400</v>
      </c>
      <c r="G29" s="40">
        <f>+G28-F29</f>
        <v>1610457.49</v>
      </c>
    </row>
    <row r="30" spans="1:7" ht="30.6" customHeight="1" x14ac:dyDescent="0.25">
      <c r="A30" s="35" t="s">
        <v>85</v>
      </c>
      <c r="B30" s="13">
        <v>45734</v>
      </c>
      <c r="C30" s="13" t="s">
        <v>248</v>
      </c>
      <c r="D30" s="33" t="s">
        <v>216</v>
      </c>
      <c r="E30" s="49">
        <v>0</v>
      </c>
      <c r="F30" s="14">
        <v>16950</v>
      </c>
      <c r="G30" s="40">
        <f t="shared" ref="G30:G52" si="2">+G29-F30</f>
        <v>1593507.49</v>
      </c>
    </row>
    <row r="31" spans="1:7" ht="30.6" customHeight="1" x14ac:dyDescent="0.25">
      <c r="A31" s="35" t="s">
        <v>86</v>
      </c>
      <c r="B31" s="13">
        <v>45734</v>
      </c>
      <c r="C31" s="13" t="s">
        <v>157</v>
      </c>
      <c r="D31" s="33" t="s">
        <v>217</v>
      </c>
      <c r="E31" s="49">
        <v>0</v>
      </c>
      <c r="F31" s="14">
        <v>16400</v>
      </c>
      <c r="G31" s="40">
        <f t="shared" si="2"/>
        <v>1577107.49</v>
      </c>
    </row>
    <row r="32" spans="1:7" ht="30.6" customHeight="1" x14ac:dyDescent="0.25">
      <c r="A32" s="35" t="s">
        <v>87</v>
      </c>
      <c r="B32" s="13">
        <v>45734</v>
      </c>
      <c r="C32" s="13" t="s">
        <v>249</v>
      </c>
      <c r="D32" s="33" t="s">
        <v>218</v>
      </c>
      <c r="E32" s="49">
        <v>0</v>
      </c>
      <c r="F32" s="14">
        <v>43050</v>
      </c>
      <c r="G32" s="40">
        <f t="shared" si="2"/>
        <v>1534057.49</v>
      </c>
    </row>
    <row r="33" spans="1:7" ht="30.6" customHeight="1" x14ac:dyDescent="0.25">
      <c r="A33" s="35" t="s">
        <v>88</v>
      </c>
      <c r="B33" s="13">
        <v>45734</v>
      </c>
      <c r="C33" s="13" t="s">
        <v>124</v>
      </c>
      <c r="D33" s="33" t="s">
        <v>219</v>
      </c>
      <c r="E33" s="49">
        <v>0</v>
      </c>
      <c r="F33" s="14">
        <v>74600</v>
      </c>
      <c r="G33" s="40">
        <f t="shared" si="2"/>
        <v>1459457.49</v>
      </c>
    </row>
    <row r="34" spans="1:7" ht="30.6" customHeight="1" x14ac:dyDescent="0.25">
      <c r="A34" s="35" t="s">
        <v>89</v>
      </c>
      <c r="B34" s="13">
        <v>45734</v>
      </c>
      <c r="C34" s="13" t="s">
        <v>250</v>
      </c>
      <c r="D34" s="33" t="s">
        <v>220</v>
      </c>
      <c r="E34" s="49">
        <v>0</v>
      </c>
      <c r="F34" s="14">
        <v>24650</v>
      </c>
      <c r="G34" s="40">
        <f t="shared" si="2"/>
        <v>1434807.49</v>
      </c>
    </row>
    <row r="35" spans="1:7" ht="30.6" customHeight="1" x14ac:dyDescent="0.25">
      <c r="A35" s="35" t="s">
        <v>90</v>
      </c>
      <c r="B35" s="13">
        <v>45734</v>
      </c>
      <c r="C35" s="13" t="s">
        <v>125</v>
      </c>
      <c r="D35" s="33" t="s">
        <v>221</v>
      </c>
      <c r="E35" s="49">
        <v>0</v>
      </c>
      <c r="F35" s="14">
        <v>1700</v>
      </c>
      <c r="G35" s="40">
        <f>+G34-F35</f>
        <v>1433107.49</v>
      </c>
    </row>
    <row r="36" spans="1:7" ht="30.6" customHeight="1" x14ac:dyDescent="0.25">
      <c r="A36" s="35" t="s">
        <v>91</v>
      </c>
      <c r="B36" s="13">
        <v>45734</v>
      </c>
      <c r="C36" s="13" t="s">
        <v>126</v>
      </c>
      <c r="D36" s="33" t="s">
        <v>216</v>
      </c>
      <c r="E36" s="49">
        <v>0</v>
      </c>
      <c r="F36" s="14">
        <v>16950</v>
      </c>
      <c r="G36" s="40">
        <f t="shared" si="2"/>
        <v>1416157.49</v>
      </c>
    </row>
    <row r="37" spans="1:7" ht="30.6" customHeight="1" x14ac:dyDescent="0.25">
      <c r="A37" s="35" t="s">
        <v>92</v>
      </c>
      <c r="B37" s="13">
        <v>45734</v>
      </c>
      <c r="C37" s="13" t="s">
        <v>251</v>
      </c>
      <c r="D37" s="33" t="s">
        <v>217</v>
      </c>
      <c r="E37" s="49">
        <v>0</v>
      </c>
      <c r="F37" s="14">
        <v>16400</v>
      </c>
      <c r="G37" s="40">
        <f t="shared" si="2"/>
        <v>1399757.49</v>
      </c>
    </row>
    <row r="38" spans="1:7" ht="30.6" customHeight="1" x14ac:dyDescent="0.25">
      <c r="A38" s="35" t="s">
        <v>93</v>
      </c>
      <c r="B38" s="13">
        <v>45734</v>
      </c>
      <c r="C38" s="13" t="s">
        <v>252</v>
      </c>
      <c r="D38" s="33" t="s">
        <v>222</v>
      </c>
      <c r="E38" s="49">
        <v>0</v>
      </c>
      <c r="F38" s="14">
        <v>24650</v>
      </c>
      <c r="G38" s="40">
        <f t="shared" si="2"/>
        <v>1375107.49</v>
      </c>
    </row>
    <row r="39" spans="1:7" ht="30.6" customHeight="1" x14ac:dyDescent="0.25">
      <c r="A39" s="35" t="s">
        <v>94</v>
      </c>
      <c r="B39" s="13">
        <v>45734</v>
      </c>
      <c r="C39" s="13" t="s">
        <v>127</v>
      </c>
      <c r="D39" s="33" t="s">
        <v>223</v>
      </c>
      <c r="E39" s="49">
        <v>0</v>
      </c>
      <c r="F39" s="14">
        <v>86400</v>
      </c>
      <c r="G39" s="40">
        <f t="shared" si="2"/>
        <v>1288707.49</v>
      </c>
    </row>
    <row r="40" spans="1:7" ht="30.6" customHeight="1" x14ac:dyDescent="0.25">
      <c r="A40" s="35" t="s">
        <v>95</v>
      </c>
      <c r="B40" s="13">
        <v>45734</v>
      </c>
      <c r="C40" s="13" t="s">
        <v>253</v>
      </c>
      <c r="D40" s="33" t="s">
        <v>224</v>
      </c>
      <c r="E40" s="49">
        <v>0</v>
      </c>
      <c r="F40" s="14">
        <v>29750</v>
      </c>
      <c r="G40" s="40">
        <f t="shared" si="2"/>
        <v>1258957.49</v>
      </c>
    </row>
    <row r="41" spans="1:7" ht="30.6" customHeight="1" x14ac:dyDescent="0.25">
      <c r="A41" s="35" t="s">
        <v>96</v>
      </c>
      <c r="B41" s="13">
        <v>45734</v>
      </c>
      <c r="C41" s="13" t="s">
        <v>128</v>
      </c>
      <c r="D41" s="33" t="s">
        <v>225</v>
      </c>
      <c r="E41" s="49">
        <v>0</v>
      </c>
      <c r="F41" s="14">
        <v>15950</v>
      </c>
      <c r="G41" s="40">
        <f>+G40-F41</f>
        <v>1243007.49</v>
      </c>
    </row>
    <row r="42" spans="1:7" ht="30.6" customHeight="1" x14ac:dyDescent="0.25">
      <c r="A42" s="35" t="s">
        <v>97</v>
      </c>
      <c r="B42" s="13">
        <v>45734</v>
      </c>
      <c r="C42" s="13" t="s">
        <v>254</v>
      </c>
      <c r="D42" s="33" t="s">
        <v>225</v>
      </c>
      <c r="E42" s="49">
        <v>0</v>
      </c>
      <c r="F42" s="14">
        <v>59250</v>
      </c>
      <c r="G42" s="40">
        <f t="shared" si="2"/>
        <v>1183757.49</v>
      </c>
    </row>
    <row r="43" spans="1:7" ht="30.6" customHeight="1" x14ac:dyDescent="0.25">
      <c r="A43" s="35" t="s">
        <v>98</v>
      </c>
      <c r="B43" s="13">
        <v>45734</v>
      </c>
      <c r="C43" s="13" t="s">
        <v>158</v>
      </c>
      <c r="D43" s="33" t="s">
        <v>226</v>
      </c>
      <c r="E43" s="49">
        <v>0</v>
      </c>
      <c r="F43" s="14">
        <v>70500</v>
      </c>
      <c r="G43" s="40">
        <f t="shared" si="2"/>
        <v>1113257.49</v>
      </c>
    </row>
    <row r="44" spans="1:7" ht="30.6" customHeight="1" x14ac:dyDescent="0.25">
      <c r="A44" s="35" t="s">
        <v>99</v>
      </c>
      <c r="B44" s="13">
        <v>45734</v>
      </c>
      <c r="C44" s="13" t="s">
        <v>159</v>
      </c>
      <c r="D44" s="33" t="s">
        <v>226</v>
      </c>
      <c r="E44" s="49">
        <v>0</v>
      </c>
      <c r="F44" s="14">
        <v>91000</v>
      </c>
      <c r="G44" s="40">
        <f t="shared" si="2"/>
        <v>1022257.49</v>
      </c>
    </row>
    <row r="45" spans="1:7" ht="30.6" customHeight="1" x14ac:dyDescent="0.25">
      <c r="A45" s="35" t="s">
        <v>100</v>
      </c>
      <c r="B45" s="13">
        <v>45734</v>
      </c>
      <c r="C45" s="13" t="s">
        <v>255</v>
      </c>
      <c r="D45" s="33" t="s">
        <v>227</v>
      </c>
      <c r="E45" s="49">
        <v>0</v>
      </c>
      <c r="F45" s="14">
        <v>51660</v>
      </c>
      <c r="G45" s="40">
        <f t="shared" si="2"/>
        <v>970597.49</v>
      </c>
    </row>
    <row r="46" spans="1:7" ht="30.6" customHeight="1" x14ac:dyDescent="0.25">
      <c r="A46" s="35" t="s">
        <v>101</v>
      </c>
      <c r="B46" s="19">
        <v>45734</v>
      </c>
      <c r="C46" s="13" t="s">
        <v>160</v>
      </c>
      <c r="D46" s="33" t="s">
        <v>228</v>
      </c>
      <c r="E46" s="49">
        <v>0</v>
      </c>
      <c r="F46" s="14">
        <v>42210</v>
      </c>
      <c r="G46" s="40">
        <f t="shared" si="2"/>
        <v>928387.49</v>
      </c>
    </row>
    <row r="47" spans="1:7" ht="30.6" customHeight="1" x14ac:dyDescent="0.25">
      <c r="A47" s="35" t="s">
        <v>102</v>
      </c>
      <c r="B47" s="19">
        <v>45734</v>
      </c>
      <c r="C47" s="13" t="s">
        <v>161</v>
      </c>
      <c r="D47" s="33" t="s">
        <v>227</v>
      </c>
      <c r="E47" s="50">
        <v>0</v>
      </c>
      <c r="F47" s="34">
        <v>42210</v>
      </c>
      <c r="G47" s="40">
        <f>+G46-F47</f>
        <v>886177.49</v>
      </c>
    </row>
    <row r="48" spans="1:7" ht="30.6" customHeight="1" x14ac:dyDescent="0.25">
      <c r="A48" s="35" t="s">
        <v>103</v>
      </c>
      <c r="B48" s="19">
        <v>45734</v>
      </c>
      <c r="C48" s="13" t="s">
        <v>256</v>
      </c>
      <c r="D48" s="33" t="s">
        <v>226</v>
      </c>
      <c r="E48" s="50">
        <v>0</v>
      </c>
      <c r="F48" s="34">
        <v>91000</v>
      </c>
      <c r="G48" s="40">
        <f t="shared" si="2"/>
        <v>795177.49</v>
      </c>
    </row>
    <row r="49" spans="1:7" ht="30.6" customHeight="1" x14ac:dyDescent="0.25">
      <c r="A49" s="35" t="s">
        <v>104</v>
      </c>
      <c r="B49" s="19">
        <v>45734</v>
      </c>
      <c r="C49" s="13" t="s">
        <v>257</v>
      </c>
      <c r="D49" s="33" t="s">
        <v>229</v>
      </c>
      <c r="E49" s="50">
        <v>0</v>
      </c>
      <c r="F49" s="34">
        <v>63100</v>
      </c>
      <c r="G49" s="40">
        <f t="shared" si="2"/>
        <v>732077.49</v>
      </c>
    </row>
    <row r="50" spans="1:7" ht="30.6" customHeight="1" x14ac:dyDescent="0.25">
      <c r="A50" s="35" t="s">
        <v>105</v>
      </c>
      <c r="B50" s="19">
        <v>45735</v>
      </c>
      <c r="C50" s="13" t="s">
        <v>162</v>
      </c>
      <c r="D50" s="33" t="s">
        <v>230</v>
      </c>
      <c r="E50" s="50">
        <v>0</v>
      </c>
      <c r="F50" s="34">
        <v>5000</v>
      </c>
      <c r="G50" s="40">
        <f t="shared" si="2"/>
        <v>727077.49</v>
      </c>
    </row>
    <row r="51" spans="1:7" ht="30.6" customHeight="1" x14ac:dyDescent="0.25">
      <c r="A51" s="35" t="s">
        <v>106</v>
      </c>
      <c r="B51" s="19">
        <v>45736</v>
      </c>
      <c r="C51" s="13" t="s">
        <v>258</v>
      </c>
      <c r="D51" s="33" t="s">
        <v>231</v>
      </c>
      <c r="E51" s="50">
        <v>0</v>
      </c>
      <c r="F51" s="34">
        <v>242420</v>
      </c>
      <c r="G51" s="40">
        <f t="shared" si="2"/>
        <v>484657.49</v>
      </c>
    </row>
    <row r="52" spans="1:7" ht="40.5" customHeight="1" x14ac:dyDescent="0.25">
      <c r="A52" s="35" t="s">
        <v>107</v>
      </c>
      <c r="B52" s="19">
        <v>45736</v>
      </c>
      <c r="C52" s="13" t="s">
        <v>259</v>
      </c>
      <c r="D52" s="33" t="s">
        <v>232</v>
      </c>
      <c r="E52" s="50">
        <v>0</v>
      </c>
      <c r="F52" s="34">
        <v>14500</v>
      </c>
      <c r="G52" s="40">
        <f t="shared" si="2"/>
        <v>470157.49</v>
      </c>
    </row>
    <row r="53" spans="1:7" ht="30.6" customHeight="1" x14ac:dyDescent="0.25">
      <c r="A53" s="35" t="s">
        <v>108</v>
      </c>
      <c r="B53" s="19">
        <v>45742</v>
      </c>
      <c r="C53" s="13" t="s">
        <v>260</v>
      </c>
      <c r="D53" s="33" t="s">
        <v>233</v>
      </c>
      <c r="E53" s="50">
        <v>0</v>
      </c>
      <c r="F53" s="34">
        <v>8600</v>
      </c>
      <c r="G53" s="40">
        <f>+G52-F53</f>
        <v>461557.49</v>
      </c>
    </row>
    <row r="54" spans="1:7" ht="30.6" customHeight="1" x14ac:dyDescent="0.25">
      <c r="A54" s="35" t="s">
        <v>109</v>
      </c>
      <c r="B54" s="19">
        <v>45742</v>
      </c>
      <c r="C54" s="13" t="s">
        <v>261</v>
      </c>
      <c r="D54" s="33" t="s">
        <v>234</v>
      </c>
      <c r="E54" s="50">
        <v>0</v>
      </c>
      <c r="F54" s="34">
        <v>16950</v>
      </c>
      <c r="G54" s="40">
        <f>+G53-F54</f>
        <v>444607.49</v>
      </c>
    </row>
    <row r="55" spans="1:7" ht="30.6" customHeight="1" x14ac:dyDescent="0.25">
      <c r="A55" s="35" t="s">
        <v>110</v>
      </c>
      <c r="B55" s="19">
        <v>45742</v>
      </c>
      <c r="C55" s="13" t="s">
        <v>262</v>
      </c>
      <c r="D55" s="33" t="s">
        <v>235</v>
      </c>
      <c r="E55" s="50">
        <v>0</v>
      </c>
      <c r="F55" s="34">
        <v>63100</v>
      </c>
      <c r="G55" s="40">
        <f t="shared" ref="G55:G59" si="3">+G54-F55</f>
        <v>381507.49</v>
      </c>
    </row>
    <row r="56" spans="1:7" ht="30.6" customHeight="1" x14ac:dyDescent="0.25">
      <c r="A56" s="35" t="s">
        <v>111</v>
      </c>
      <c r="B56" s="19">
        <v>45742</v>
      </c>
      <c r="C56" s="13" t="s">
        <v>263</v>
      </c>
      <c r="D56" s="33" t="s">
        <v>236</v>
      </c>
      <c r="E56" s="50">
        <v>0</v>
      </c>
      <c r="F56" s="34">
        <v>9800</v>
      </c>
      <c r="G56" s="40">
        <f t="shared" si="3"/>
        <v>371707.49</v>
      </c>
    </row>
    <row r="57" spans="1:7" ht="30.6" customHeight="1" x14ac:dyDescent="0.25">
      <c r="A57" s="35" t="s">
        <v>112</v>
      </c>
      <c r="B57" s="19">
        <v>45742</v>
      </c>
      <c r="C57" s="13" t="s">
        <v>163</v>
      </c>
      <c r="D57" s="33" t="s">
        <v>237</v>
      </c>
      <c r="E57" s="50">
        <v>0</v>
      </c>
      <c r="F57" s="34">
        <v>8600</v>
      </c>
      <c r="G57" s="40">
        <f t="shared" si="3"/>
        <v>363107.49</v>
      </c>
    </row>
    <row r="58" spans="1:7" ht="30.6" customHeight="1" x14ac:dyDescent="0.25">
      <c r="A58" s="35" t="s">
        <v>113</v>
      </c>
      <c r="B58" s="19">
        <v>45742</v>
      </c>
      <c r="C58" s="13" t="s">
        <v>264</v>
      </c>
      <c r="D58" s="33" t="s">
        <v>236</v>
      </c>
      <c r="E58" s="50">
        <v>0</v>
      </c>
      <c r="F58" s="34">
        <v>9950</v>
      </c>
      <c r="G58" s="40">
        <f t="shared" si="3"/>
        <v>353157.49</v>
      </c>
    </row>
    <row r="59" spans="1:7" ht="30.6" customHeight="1" x14ac:dyDescent="0.25">
      <c r="A59" s="35" t="s">
        <v>114</v>
      </c>
      <c r="B59" s="19">
        <v>45742</v>
      </c>
      <c r="C59" s="13" t="s">
        <v>129</v>
      </c>
      <c r="D59" s="33" t="s">
        <v>219</v>
      </c>
      <c r="E59" s="50">
        <v>0</v>
      </c>
      <c r="F59" s="34">
        <v>12400</v>
      </c>
      <c r="G59" s="40">
        <f t="shared" si="3"/>
        <v>340757.49</v>
      </c>
    </row>
    <row r="60" spans="1:7" ht="41.25" customHeight="1" x14ac:dyDescent="0.25">
      <c r="A60" s="35" t="s">
        <v>115</v>
      </c>
      <c r="B60" s="19">
        <v>45742</v>
      </c>
      <c r="C60" s="13" t="s">
        <v>265</v>
      </c>
      <c r="D60" s="33" t="s">
        <v>238</v>
      </c>
      <c r="E60" s="50">
        <v>0</v>
      </c>
      <c r="F60" s="34">
        <v>49114.71</v>
      </c>
      <c r="G60" s="40">
        <f>+G59-F60</f>
        <v>291642.77999999997</v>
      </c>
    </row>
    <row r="61" spans="1:7" ht="48" customHeight="1" x14ac:dyDescent="0.25">
      <c r="A61" s="35" t="s">
        <v>116</v>
      </c>
      <c r="B61" s="19">
        <v>45744</v>
      </c>
      <c r="C61" s="13" t="s">
        <v>266</v>
      </c>
      <c r="D61" s="33" t="s">
        <v>239</v>
      </c>
      <c r="E61" s="50">
        <v>0</v>
      </c>
      <c r="F61" s="34">
        <v>493.32</v>
      </c>
      <c r="G61" s="40">
        <f>+G60-F61</f>
        <v>291149.45999999996</v>
      </c>
    </row>
    <row r="62" spans="1:7" ht="30.6" customHeight="1" x14ac:dyDescent="0.25">
      <c r="A62" s="35" t="s">
        <v>117</v>
      </c>
      <c r="B62" s="19">
        <v>45744</v>
      </c>
      <c r="C62" s="13" t="s">
        <v>130</v>
      </c>
      <c r="D62" s="33" t="s">
        <v>240</v>
      </c>
      <c r="E62" s="50">
        <v>0</v>
      </c>
      <c r="F62" s="34">
        <v>14.66</v>
      </c>
      <c r="G62" s="40">
        <f t="shared" ref="G62:G64" si="4">+G61-F62</f>
        <v>291134.8</v>
      </c>
    </row>
    <row r="63" spans="1:7" ht="30.6" customHeight="1" x14ac:dyDescent="0.25">
      <c r="A63" s="35" t="s">
        <v>118</v>
      </c>
      <c r="B63" s="19">
        <v>45744</v>
      </c>
      <c r="C63" s="13" t="s">
        <v>258</v>
      </c>
      <c r="D63" s="33" t="s">
        <v>241</v>
      </c>
      <c r="E63" s="50">
        <v>0</v>
      </c>
      <c r="F63" s="34">
        <v>51250</v>
      </c>
      <c r="G63" s="40">
        <f t="shared" si="4"/>
        <v>239884.79999999999</v>
      </c>
    </row>
    <row r="64" spans="1:7" ht="30.6" customHeight="1" x14ac:dyDescent="0.25">
      <c r="A64" s="35" t="s">
        <v>119</v>
      </c>
      <c r="B64" s="19">
        <v>45747</v>
      </c>
      <c r="C64" s="13" t="s">
        <v>131</v>
      </c>
      <c r="D64" s="33" t="s">
        <v>131</v>
      </c>
      <c r="E64" s="50">
        <v>0</v>
      </c>
      <c r="F64" s="34">
        <v>27455.09</v>
      </c>
      <c r="G64" s="40">
        <f t="shared" si="4"/>
        <v>212429.71</v>
      </c>
    </row>
    <row r="65" spans="1:7" ht="30.6" customHeight="1" x14ac:dyDescent="0.25">
      <c r="A65" s="20"/>
      <c r="B65" s="20"/>
      <c r="C65" s="20"/>
      <c r="D65" s="1" t="s">
        <v>8</v>
      </c>
      <c r="E65" s="25">
        <f>+SUM(E15:E46)</f>
        <v>81900</v>
      </c>
      <c r="F65" s="26">
        <f>+SUM(F15:F64)</f>
        <v>2265042.4599999995</v>
      </c>
      <c r="G65" s="51"/>
    </row>
    <row r="66" spans="1:7" x14ac:dyDescent="0.25">
      <c r="A66" s="20"/>
      <c r="B66" s="20"/>
      <c r="C66" s="20"/>
      <c r="D66" s="65" t="s">
        <v>10</v>
      </c>
      <c r="E66" s="65"/>
      <c r="F66" s="28"/>
      <c r="G66" s="28">
        <f>+G64</f>
        <v>212429.71</v>
      </c>
    </row>
    <row r="71" spans="1:7" x14ac:dyDescent="0.25">
      <c r="A71" s="60" t="s">
        <v>11</v>
      </c>
      <c r="B71" s="60"/>
      <c r="C71" s="60"/>
      <c r="D71" s="7" t="s">
        <v>12</v>
      </c>
      <c r="E71" s="60" t="s">
        <v>13</v>
      </c>
      <c r="F71" s="60"/>
      <c r="G71" s="60"/>
    </row>
    <row r="72" spans="1:7" x14ac:dyDescent="0.25">
      <c r="A72" s="5"/>
      <c r="B72" s="5"/>
      <c r="C72" s="5"/>
      <c r="D72" s="16"/>
      <c r="E72" s="2"/>
      <c r="F72" s="2"/>
    </row>
    <row r="73" spans="1:7" x14ac:dyDescent="0.25">
      <c r="A73" s="8"/>
      <c r="B73" s="8"/>
      <c r="C73" s="8"/>
      <c r="D73" s="37"/>
      <c r="E73" s="8"/>
      <c r="F73" s="9"/>
    </row>
    <row r="74" spans="1:7" x14ac:dyDescent="0.25">
      <c r="A74" s="8"/>
      <c r="B74" s="8"/>
      <c r="C74" s="8"/>
      <c r="D74" s="37"/>
      <c r="E74" s="8"/>
      <c r="F74" s="9"/>
    </row>
    <row r="75" spans="1:7" x14ac:dyDescent="0.25">
      <c r="A75" s="8"/>
      <c r="B75" s="8"/>
      <c r="C75" s="8"/>
      <c r="D75" s="37"/>
      <c r="E75" s="8"/>
      <c r="F75" s="9"/>
    </row>
    <row r="76" spans="1:7" x14ac:dyDescent="0.25">
      <c r="A76" s="8"/>
      <c r="B76" s="8"/>
      <c r="C76" s="8"/>
      <c r="D76" s="37"/>
      <c r="E76" s="8"/>
      <c r="F76" s="9"/>
    </row>
    <row r="77" spans="1:7" x14ac:dyDescent="0.25">
      <c r="A77" s="2"/>
      <c r="B77" s="2"/>
      <c r="C77" s="2"/>
      <c r="D77" s="22"/>
      <c r="E77" s="2"/>
      <c r="F77" s="2"/>
    </row>
    <row r="78" spans="1:7" x14ac:dyDescent="0.25">
      <c r="A78" s="2"/>
      <c r="B78" s="2"/>
      <c r="C78" s="2"/>
      <c r="D78" s="22"/>
      <c r="E78" s="2"/>
      <c r="F78" s="3"/>
    </row>
    <row r="79" spans="1:7" x14ac:dyDescent="0.25">
      <c r="A79" s="57" t="s">
        <v>14</v>
      </c>
      <c r="B79" s="57"/>
      <c r="C79" s="57"/>
      <c r="D79" s="3" t="s">
        <v>15</v>
      </c>
      <c r="E79" s="57" t="s">
        <v>16</v>
      </c>
      <c r="F79" s="57"/>
      <c r="G79" s="57"/>
    </row>
    <row r="80" spans="1:7" x14ac:dyDescent="0.25">
      <c r="A80" s="60" t="s">
        <v>17</v>
      </c>
      <c r="B80" s="60"/>
      <c r="C80" s="60"/>
      <c r="D80" s="7" t="s">
        <v>18</v>
      </c>
      <c r="E80" s="60" t="s">
        <v>19</v>
      </c>
      <c r="F80" s="60"/>
      <c r="G80" s="60"/>
    </row>
  </sheetData>
  <mergeCells count="14">
    <mergeCell ref="B4:G4"/>
    <mergeCell ref="B5:G5"/>
    <mergeCell ref="B6:G6"/>
    <mergeCell ref="B8:G8"/>
    <mergeCell ref="B9:G9"/>
    <mergeCell ref="B10:G10"/>
    <mergeCell ref="B11:G11"/>
    <mergeCell ref="E79:G79"/>
    <mergeCell ref="E80:G80"/>
    <mergeCell ref="A79:C79"/>
    <mergeCell ref="A80:C80"/>
    <mergeCell ref="A71:C71"/>
    <mergeCell ref="E71:G71"/>
    <mergeCell ref="D66:E66"/>
  </mergeCells>
  <pageMargins left="0.70866141732283472" right="0.70866141732283472" top="0.74803149606299213" bottom="0.74803149606299213" header="0.31496062992125984" footer="0.31496062992125984"/>
  <pageSetup scale="60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4</vt:i4>
      </vt:variant>
    </vt:vector>
  </HeadingPairs>
  <TitlesOfParts>
    <vt:vector size="7" baseType="lpstr">
      <vt:lpstr>ANTICIPO FINANCIERO</vt:lpstr>
      <vt:lpstr>COLECTORA </vt:lpstr>
      <vt:lpstr>OPERATIVA</vt:lpstr>
      <vt:lpstr>'COLECTORA '!Área_de_impresión</vt:lpstr>
      <vt:lpstr>'ANTICIPO FINANCIERO'!Títulos_a_imprimir</vt:lpstr>
      <vt:lpstr>'COLECTORA '!Títulos_a_imprimir</vt:lpstr>
      <vt:lpstr>OPERATIVA!Títulos_a_imprimir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Mildred Geanny Rodríguez Méndez</dc:creator>
  <cp:lastModifiedBy>Mildred Geanny Rodríguez Méndez</cp:lastModifiedBy>
  <cp:lastPrinted>2025-04-16T15:58:36Z</cp:lastPrinted>
  <dcterms:created xsi:type="dcterms:W3CDTF">2015-06-05T18:19:34Z</dcterms:created>
  <dcterms:modified xsi:type="dcterms:W3CDTF">2025-04-16T16:51:15Z</dcterms:modified>
</cp:coreProperties>
</file>