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memgobdo.sharepoint.com/sites/OficinadeAccesoalaInformacion/Documentos compartidos/Oficina de Acceso a la Informacion/DOCUMENTOS VARIOS PORTAL/Nominas/2025/Enero/"/>
    </mc:Choice>
  </mc:AlternateContent>
  <xr:revisionPtr revIDLastSave="32" documentId="8_{7E1CCB26-3733-495B-A1BC-FB67B0AD8383}" xr6:coauthVersionLast="47" xr6:coauthVersionMax="47" xr10:uidLastSave="{839C6498-D960-40D8-8109-B232E9609110}"/>
  <bookViews>
    <workbookView xWindow="-120" yWindow="-120" windowWidth="24240" windowHeight="13140" tabRatio="565" xr2:uid="{00000000-000D-0000-FFFF-FFFF00000000}"/>
  </bookViews>
  <sheets>
    <sheet name="TRAMITE DE PENSION " sheetId="7" r:id="rId1"/>
  </sheets>
  <definedNames>
    <definedName name="_xlnm._FilterDatabase" localSheetId="0" hidden="1">'TRAMITE DE PENSION '!$A$9:$M$9</definedName>
    <definedName name="_xlnm.Print_Area" localSheetId="0">'TRAMITE DE PENSION '!$A$1:$M$47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7" l="1"/>
  <c r="H21" i="7"/>
  <c r="I21" i="7"/>
  <c r="J21" i="7"/>
  <c r="F21" i="7"/>
  <c r="K19" i="7"/>
  <c r="L19" i="7" s="1"/>
  <c r="L13" i="7" l="1"/>
  <c r="L12" i="7"/>
  <c r="K14" i="7" l="1"/>
  <c r="K15" i="7"/>
  <c r="K16" i="7"/>
  <c r="K17" i="7"/>
  <c r="K18" i="7"/>
  <c r="K20" i="7"/>
  <c r="K10" i="7"/>
  <c r="K11" i="7"/>
  <c r="L14" i="7"/>
  <c r="L15" i="7"/>
  <c r="L16" i="7"/>
  <c r="L17" i="7"/>
  <c r="L18" i="7"/>
  <c r="L20" i="7"/>
  <c r="L10" i="7"/>
  <c r="K21" i="7" l="1"/>
  <c r="L11" i="7"/>
  <c r="L21" i="7" s="1"/>
</calcChain>
</file>

<file path=xl/sharedStrings.xml><?xml version="1.0" encoding="utf-8"?>
<sst xmlns="http://schemas.openxmlformats.org/spreadsheetml/2006/main" count="81" uniqueCount="55">
  <si>
    <t>DIRECCION DE RECURSOS HUMANOS- MEM</t>
  </si>
  <si>
    <t>AFP</t>
  </si>
  <si>
    <t>DIRECCION DE COMUNICACIONES- MEM</t>
  </si>
  <si>
    <t>DEVENGADO POR EL EMPLEADO</t>
  </si>
  <si>
    <t>NETO</t>
  </si>
  <si>
    <t xml:space="preserve">CARGO </t>
  </si>
  <si>
    <t xml:space="preserve">NOMBRE </t>
  </si>
  <si>
    <t>VALORES EN RD$</t>
  </si>
  <si>
    <t>SUELDO  BASE</t>
  </si>
  <si>
    <t>AYUDANTE MANTENIMIENTO</t>
  </si>
  <si>
    <t>IRIS AYALA PORTORREAL</t>
  </si>
  <si>
    <t>ANALISTA</t>
  </si>
  <si>
    <t>SFS</t>
  </si>
  <si>
    <t>ISR</t>
  </si>
  <si>
    <t>OTROS</t>
  </si>
  <si>
    <t>M</t>
  </si>
  <si>
    <t>F</t>
  </si>
  <si>
    <t>SEXO</t>
  </si>
  <si>
    <t>MAGDA LEONOR LORENZO OVIEDO</t>
  </si>
  <si>
    <t>CATEGORIA DEL SERVIDOR</t>
  </si>
  <si>
    <t>No.</t>
  </si>
  <si>
    <t>ÁREA</t>
  </si>
  <si>
    <t>YVELISSE ALTAGRACIA DEL ROSARIO DE M</t>
  </si>
  <si>
    <t>FELIPE ANTONIO JEREZ RODRIGUEZ</t>
  </si>
  <si>
    <t>MECANICO II DEPTO MINERO</t>
  </si>
  <si>
    <t>HIPOLITO FERNANDEZ JIMENEZ</t>
  </si>
  <si>
    <t>MECANICO I EQUIPO LIVIANO</t>
  </si>
  <si>
    <t>JOSE ADRIANO BATISTA BONSEÑOR</t>
  </si>
  <si>
    <t>JUAN ISIDRO FERNANDEZ ABREU</t>
  </si>
  <si>
    <t>OPERADOR DE MAQUINAS</t>
  </si>
  <si>
    <t>FIJO</t>
  </si>
  <si>
    <t>RAFAEL ANIBAL OTAÑEZ ACOSTA</t>
  </si>
  <si>
    <t>MECANICO I TOOLS ROOM</t>
  </si>
  <si>
    <t>ISABEL GONZALEZ</t>
  </si>
  <si>
    <t>ELSA CLARIBEL PEREZ RODRIGUEZ</t>
  </si>
  <si>
    <t>JUAN YSIDRO LORA GARCIA</t>
  </si>
  <si>
    <t>TOTALES</t>
  </si>
  <si>
    <t>CONSERJE</t>
  </si>
  <si>
    <t>PREPARADO POR:</t>
  </si>
  <si>
    <t>APROBADO POR:</t>
  </si>
  <si>
    <t>Jacobo Simón</t>
  </si>
  <si>
    <t>Directora de Recursos Humanos</t>
  </si>
  <si>
    <t>VICEMINISTERIO DE MINAS</t>
  </si>
  <si>
    <t>Encargado del Depto. de Registro, Control y Nómina</t>
  </si>
  <si>
    <t>COORD. DE RECURSOS HUMANOS</t>
  </si>
  <si>
    <t>CONTADOR GENERAL</t>
  </si>
  <si>
    <t>TECNICO ADMINISTRATIVO</t>
  </si>
  <si>
    <t>TOTAL DESCUENTOS</t>
  </si>
  <si>
    <t>DIRECCION DE ELECTRIFICACION RURAL Y SUB</t>
  </si>
  <si>
    <t>SECRETARIA</t>
  </si>
  <si>
    <t xml:space="preserve">   </t>
  </si>
  <si>
    <t>Kirsis Santiago Nin</t>
  </si>
  <si>
    <t>ENERO 2025</t>
  </si>
  <si>
    <t>DIRECCIÓN DE RECURSOS HUMANOS</t>
  </si>
  <si>
    <t>NÓMINA EMPLEADOS FIJOS EN ESPERA DE PENSIÓN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</si>
</sst>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6">
    <xf numFmtId="0" fontId="0" fillId="0" borderId="0" xfId="0"/>
    <xf numFmtId="164" fontId="0" fillId="0" borderId="0" xfId="1" applyFont="1"/>
    <xf numFmtId="0" fontId="0" fillId="0" borderId="1" xfId="0" applyBorder="1"/>
    <xf numFmtId="0" fontId="0" fillId="0" borderId="0" xfId="0" applyAlignment="1">
      <alignment horizontal="center"/>
    </xf>
    <xf numFmtId="4" fontId="0" fillId="0" borderId="0" xfId="0" applyNumberFormat="1"/>
    <xf numFmtId="4" fontId="2" fillId="0" borderId="0" xfId="0" applyNumberFormat="1" applyFont="1" applyAlignment="1">
      <alignment horizontal="center"/>
    </xf>
    <xf numFmtId="4" fontId="0" fillId="0" borderId="0" xfId="1" applyNumberFormat="1" applyFont="1"/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164" fontId="2" fillId="0" borderId="2" xfId="1" applyFont="1" applyBorder="1"/>
    <xf numFmtId="0" fontId="4" fillId="0" borderId="0" xfId="5" applyFont="1" applyAlignment="1">
      <alignment horizontal="center"/>
    </xf>
    <xf numFmtId="0" fontId="5" fillId="0" borderId="0" xfId="5" applyFont="1"/>
    <xf numFmtId="0" fontId="5" fillId="0" borderId="0" xfId="5" applyFont="1" applyAlignment="1">
      <alignment horizontal="center" vertical="top"/>
    </xf>
    <xf numFmtId="43" fontId="0" fillId="0" borderId="1" xfId="2" applyFont="1" applyBorder="1"/>
    <xf numFmtId="43" fontId="0" fillId="0" borderId="2" xfId="2" applyFont="1" applyBorder="1"/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/>
    </xf>
    <xf numFmtId="164" fontId="2" fillId="0" borderId="1" xfId="1" applyFont="1" applyBorder="1"/>
    <xf numFmtId="49" fontId="2" fillId="0" borderId="0" xfId="0" applyNumberFormat="1" applyFont="1" applyAlignment="1">
      <alignment horizontal="center"/>
    </xf>
    <xf numFmtId="43" fontId="0" fillId="0" borderId="2" xfId="2" applyFont="1" applyBorder="1" applyAlignment="1">
      <alignment horizontal="center"/>
    </xf>
    <xf numFmtId="0" fontId="6" fillId="0" borderId="10" xfId="5" applyFont="1" applyBorder="1"/>
    <xf numFmtId="0" fontId="0" fillId="0" borderId="0" xfId="0" applyAlignment="1">
      <alignment horizontal="center" wrapText="1"/>
    </xf>
    <xf numFmtId="0" fontId="5" fillId="0" borderId="0" xfId="5" applyFont="1" applyAlignment="1">
      <alignment horizontal="center" vertical="top" wrapText="1"/>
    </xf>
    <xf numFmtId="164" fontId="0" fillId="0" borderId="0" xfId="1" applyFont="1" applyAlignment="1">
      <alignment wrapText="1"/>
    </xf>
    <xf numFmtId="4" fontId="0" fillId="0" borderId="0" xfId="1" applyNumberFormat="1" applyFont="1" applyAlignment="1">
      <alignment wrapText="1"/>
    </xf>
    <xf numFmtId="0" fontId="0" fillId="0" borderId="0" xfId="0" applyAlignment="1">
      <alignment wrapText="1"/>
    </xf>
    <xf numFmtId="0" fontId="6" fillId="0" borderId="0" xfId="5" applyFont="1"/>
    <xf numFmtId="0" fontId="0" fillId="0" borderId="1" xfId="0" applyBorder="1" applyAlignment="1">
      <alignment horizontal="center" vertical="center"/>
    </xf>
    <xf numFmtId="43" fontId="0" fillId="0" borderId="1" xfId="2" applyFont="1" applyFill="1" applyBorder="1" applyAlignment="1">
      <alignment horizontal="left"/>
    </xf>
    <xf numFmtId="0" fontId="2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8">
    <cellStyle name="Millares" xfId="1" builtinId="3"/>
    <cellStyle name="Millares 2" xfId="2" xr:uid="{00000000-0005-0000-0000-000001000000}"/>
    <cellStyle name="Millares 2 2" xfId="6" xr:uid="{5692DA20-42C5-4097-AD82-D37FFDE9E77C}"/>
    <cellStyle name="Millares 3" xfId="3" xr:uid="{14DC52B4-D8DD-4271-BA48-3BF3D42F1124}"/>
    <cellStyle name="Millares 3 2" xfId="7" xr:uid="{16CEEB1B-5C81-40F7-8AB1-8F8B4DB3A673}"/>
    <cellStyle name="Millares 4" xfId="4" xr:uid="{0C841180-5E4A-458D-804B-BF7977139B55}"/>
    <cellStyle name="Normal" xfId="0" builtinId="0"/>
    <cellStyle name="Normal 2" xfId="5" xr:uid="{4B97B7F0-DCF0-4A8B-BC12-4ED3951A148D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60551</xdr:colOff>
      <xdr:row>0</xdr:row>
      <xdr:rowOff>90260</xdr:rowOff>
    </xdr:from>
    <xdr:to>
      <xdr:col>1</xdr:col>
      <xdr:colOff>1957387</xdr:colOff>
      <xdr:row>6</xdr:row>
      <xdr:rowOff>111578</xdr:rowOff>
    </xdr:to>
    <xdr:pic>
      <xdr:nvPicPr>
        <xdr:cNvPr id="4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51" y="90260"/>
          <a:ext cx="2173061" cy="1164318"/>
        </a:xfrm>
        <a:prstGeom prst="rect">
          <a:avLst/>
        </a:prstGeom>
      </xdr:spPr>
    </xdr:pic>
    <xdr:clientData/>
  </xdr:twoCellAnchor>
  <xdr:twoCellAnchor editAs="oneCell">
    <xdr:from>
      <xdr:col>3</xdr:col>
      <xdr:colOff>52668</xdr:colOff>
      <xdr:row>22</xdr:row>
      <xdr:rowOff>60512</xdr:rowOff>
    </xdr:from>
    <xdr:to>
      <xdr:col>3</xdr:col>
      <xdr:colOff>1959785</xdr:colOff>
      <xdr:row>32</xdr:row>
      <xdr:rowOff>21253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B4820C4B-E393-46E5-8296-9E068EEA0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2768" y="4089587"/>
          <a:ext cx="1907117" cy="18752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2:M36"/>
  <sheetViews>
    <sheetView showGridLines="0" tabSelected="1" zoomScaleNormal="100" workbookViewId="0">
      <selection activeCell="H25" sqref="H25"/>
    </sheetView>
  </sheetViews>
  <sheetFormatPr baseColWidth="10" defaultColWidth="10.85546875" defaultRowHeight="15" x14ac:dyDescent="0.25"/>
  <cols>
    <col min="1" max="1" width="4.140625" style="3" bestFit="1" customWidth="1"/>
    <col min="2" max="2" width="37.85546875" bestFit="1" customWidth="1"/>
    <col min="3" max="3" width="30.5703125" bestFit="1" customWidth="1"/>
    <col min="4" max="4" width="41.28515625" bestFit="1" customWidth="1"/>
    <col min="5" max="5" width="13.42578125" style="3" bestFit="1" customWidth="1"/>
    <col min="6" max="6" width="11.5703125" style="1" bestFit="1" customWidth="1"/>
    <col min="7" max="9" width="10.5703125" style="6" bestFit="1" customWidth="1"/>
    <col min="10" max="10" width="9.5703125" style="6" bestFit="1" customWidth="1"/>
    <col min="11" max="11" width="14" style="6" bestFit="1" customWidth="1"/>
    <col min="12" max="12" width="11.5703125" style="6" bestFit="1" customWidth="1"/>
    <col min="13" max="13" width="5.5703125" style="6" bestFit="1" customWidth="1"/>
  </cols>
  <sheetData>
    <row r="2" spans="1:13" x14ac:dyDescent="0.25">
      <c r="F2"/>
      <c r="G2" s="4"/>
      <c r="H2" s="4"/>
      <c r="I2" s="4"/>
      <c r="J2" s="4"/>
      <c r="K2" s="4"/>
      <c r="L2" s="4"/>
      <c r="M2" s="4"/>
    </row>
    <row r="3" spans="1:13" x14ac:dyDescent="0.25">
      <c r="A3" s="41" t="s">
        <v>53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9"/>
    </row>
    <row r="4" spans="1:13" x14ac:dyDescent="0.25">
      <c r="A4" s="41" t="s">
        <v>54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9"/>
    </row>
    <row r="5" spans="1:13" x14ac:dyDescent="0.25">
      <c r="A5" s="42" t="s">
        <v>52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29"/>
    </row>
    <row r="6" spans="1:13" x14ac:dyDescent="0.25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9"/>
    </row>
    <row r="7" spans="1:13" ht="15.75" thickBot="1" x14ac:dyDescent="0.3">
      <c r="A7" s="9"/>
      <c r="B7" s="9"/>
      <c r="C7" s="9"/>
      <c r="D7" s="9"/>
      <c r="E7" s="9"/>
      <c r="F7" s="9"/>
      <c r="G7" s="5"/>
      <c r="H7" s="5"/>
      <c r="I7" s="5"/>
      <c r="J7" s="5"/>
      <c r="K7" s="5"/>
      <c r="L7" s="5"/>
      <c r="M7" s="5"/>
    </row>
    <row r="8" spans="1:13" ht="15.75" customHeight="1" thickBot="1" x14ac:dyDescent="0.3">
      <c r="F8" s="43" t="s">
        <v>3</v>
      </c>
      <c r="G8" s="44"/>
      <c r="H8" s="44"/>
      <c r="I8" s="44"/>
      <c r="J8" s="44"/>
      <c r="K8" s="44"/>
      <c r="L8" s="44"/>
      <c r="M8" s="45"/>
    </row>
    <row r="9" spans="1:13" ht="30.75" thickBot="1" x14ac:dyDescent="0.3">
      <c r="A9" s="21" t="s">
        <v>20</v>
      </c>
      <c r="B9" s="22" t="s">
        <v>6</v>
      </c>
      <c r="C9" s="21" t="s">
        <v>5</v>
      </c>
      <c r="D9" s="20" t="s">
        <v>21</v>
      </c>
      <c r="E9" s="40" t="s">
        <v>19</v>
      </c>
      <c r="F9" s="23" t="s">
        <v>8</v>
      </c>
      <c r="G9" s="24" t="s">
        <v>1</v>
      </c>
      <c r="H9" s="25" t="s">
        <v>12</v>
      </c>
      <c r="I9" s="26" t="s">
        <v>13</v>
      </c>
      <c r="J9" s="24" t="s">
        <v>14</v>
      </c>
      <c r="K9" s="25" t="s">
        <v>47</v>
      </c>
      <c r="L9" s="27" t="s">
        <v>4</v>
      </c>
      <c r="M9" s="27" t="s">
        <v>17</v>
      </c>
    </row>
    <row r="10" spans="1:13" x14ac:dyDescent="0.25">
      <c r="A10" s="38">
        <v>1</v>
      </c>
      <c r="B10" s="2" t="s">
        <v>10</v>
      </c>
      <c r="C10" s="2" t="s">
        <v>44</v>
      </c>
      <c r="D10" s="39" t="s">
        <v>0</v>
      </c>
      <c r="E10" s="10" t="s">
        <v>30</v>
      </c>
      <c r="F10" s="19">
        <v>80000</v>
      </c>
      <c r="G10" s="19">
        <v>2296</v>
      </c>
      <c r="H10" s="19">
        <v>2432</v>
      </c>
      <c r="I10" s="19">
        <v>7400.87</v>
      </c>
      <c r="J10" s="18">
        <v>1024.5999999999995</v>
      </c>
      <c r="K10" s="18">
        <f>G10+H10+I10+J10</f>
        <v>13153.469999999998</v>
      </c>
      <c r="L10" s="18">
        <f>F10-K10</f>
        <v>66846.53</v>
      </c>
      <c r="M10" s="30" t="s">
        <v>16</v>
      </c>
    </row>
    <row r="11" spans="1:13" x14ac:dyDescent="0.25">
      <c r="A11" s="38">
        <v>2</v>
      </c>
      <c r="B11" s="2" t="s">
        <v>34</v>
      </c>
      <c r="C11" s="2" t="s">
        <v>45</v>
      </c>
      <c r="D11" s="2" t="s">
        <v>42</v>
      </c>
      <c r="E11" s="11" t="s">
        <v>30</v>
      </c>
      <c r="F11" s="18">
        <v>135000</v>
      </c>
      <c r="G11" s="18">
        <v>3874.5</v>
      </c>
      <c r="H11" s="18">
        <v>4104</v>
      </c>
      <c r="I11" s="18">
        <v>20338.240000000002</v>
      </c>
      <c r="J11" s="18">
        <v>25</v>
      </c>
      <c r="K11" s="18">
        <f>G11+H11+I11+J11</f>
        <v>28341.74</v>
      </c>
      <c r="L11" s="18">
        <f>F11-K11</f>
        <v>106658.26</v>
      </c>
      <c r="M11" s="30" t="s">
        <v>16</v>
      </c>
    </row>
    <row r="12" spans="1:13" x14ac:dyDescent="0.25">
      <c r="A12" s="38">
        <v>3</v>
      </c>
      <c r="B12" s="2" t="s">
        <v>22</v>
      </c>
      <c r="C12" s="2" t="s">
        <v>46</v>
      </c>
      <c r="D12" s="2" t="s">
        <v>48</v>
      </c>
      <c r="E12" s="11" t="s">
        <v>30</v>
      </c>
      <c r="F12" s="18">
        <v>50000</v>
      </c>
      <c r="G12" s="18">
        <v>1435</v>
      </c>
      <c r="H12" s="18">
        <v>1520</v>
      </c>
      <c r="I12" s="18">
        <v>1854</v>
      </c>
      <c r="J12" s="18">
        <v>25</v>
      </c>
      <c r="K12" s="18">
        <v>4834</v>
      </c>
      <c r="L12" s="18">
        <f>+F12-K12</f>
        <v>45166</v>
      </c>
      <c r="M12" s="30" t="s">
        <v>16</v>
      </c>
    </row>
    <row r="13" spans="1:13" x14ac:dyDescent="0.25">
      <c r="A13" s="38">
        <v>4</v>
      </c>
      <c r="B13" s="2" t="s">
        <v>18</v>
      </c>
      <c r="C13" s="2" t="s">
        <v>49</v>
      </c>
      <c r="D13" s="2" t="s">
        <v>2</v>
      </c>
      <c r="E13" s="11" t="s">
        <v>30</v>
      </c>
      <c r="F13" s="18">
        <v>50000</v>
      </c>
      <c r="G13" s="18">
        <v>1435</v>
      </c>
      <c r="H13" s="18">
        <v>1520</v>
      </c>
      <c r="I13" s="18">
        <v>1854</v>
      </c>
      <c r="J13" s="18">
        <v>25</v>
      </c>
      <c r="K13" s="18">
        <v>4834</v>
      </c>
      <c r="L13" s="18">
        <f>+F13-K13</f>
        <v>45166</v>
      </c>
      <c r="M13" s="30" t="s">
        <v>16</v>
      </c>
    </row>
    <row r="14" spans="1:13" x14ac:dyDescent="0.25">
      <c r="A14" s="38">
        <v>5</v>
      </c>
      <c r="B14" s="2" t="s">
        <v>23</v>
      </c>
      <c r="C14" s="2" t="s">
        <v>24</v>
      </c>
      <c r="D14" s="2" t="s">
        <v>42</v>
      </c>
      <c r="E14" s="11" t="s">
        <v>30</v>
      </c>
      <c r="F14" s="18">
        <v>10000</v>
      </c>
      <c r="G14" s="18">
        <v>287</v>
      </c>
      <c r="H14" s="18">
        <v>304</v>
      </c>
      <c r="I14" s="18">
        <v>0</v>
      </c>
      <c r="J14" s="18">
        <v>25</v>
      </c>
      <c r="K14" s="18">
        <f t="shared" ref="K14:K20" si="0">G14+H14+I14+J14</f>
        <v>616</v>
      </c>
      <c r="L14" s="18">
        <f t="shared" ref="L14:L20" si="1">F14-K14</f>
        <v>9384</v>
      </c>
      <c r="M14" s="30" t="s">
        <v>15</v>
      </c>
    </row>
    <row r="15" spans="1:13" x14ac:dyDescent="0.25">
      <c r="A15" s="38">
        <v>6</v>
      </c>
      <c r="B15" s="2" t="s">
        <v>25</v>
      </c>
      <c r="C15" s="2" t="s">
        <v>26</v>
      </c>
      <c r="D15" s="2" t="s">
        <v>42</v>
      </c>
      <c r="E15" s="11" t="s">
        <v>30</v>
      </c>
      <c r="F15" s="18">
        <v>10000</v>
      </c>
      <c r="G15" s="18">
        <v>287</v>
      </c>
      <c r="H15" s="18">
        <v>304</v>
      </c>
      <c r="I15" s="18">
        <v>0</v>
      </c>
      <c r="J15" s="18">
        <v>25</v>
      </c>
      <c r="K15" s="18">
        <f t="shared" si="0"/>
        <v>616</v>
      </c>
      <c r="L15" s="18">
        <f t="shared" si="1"/>
        <v>9384</v>
      </c>
      <c r="M15" s="30" t="s">
        <v>15</v>
      </c>
    </row>
    <row r="16" spans="1:13" x14ac:dyDescent="0.25">
      <c r="A16" s="38">
        <v>7</v>
      </c>
      <c r="B16" s="2" t="s">
        <v>31</v>
      </c>
      <c r="C16" s="2" t="s">
        <v>32</v>
      </c>
      <c r="D16" s="2" t="s">
        <v>42</v>
      </c>
      <c r="E16" s="10" t="s">
        <v>30</v>
      </c>
      <c r="F16" s="18">
        <v>10000</v>
      </c>
      <c r="G16" s="18">
        <v>287</v>
      </c>
      <c r="H16" s="18">
        <v>304</v>
      </c>
      <c r="I16" s="18">
        <v>0</v>
      </c>
      <c r="J16" s="18">
        <v>25</v>
      </c>
      <c r="K16" s="18">
        <f t="shared" si="0"/>
        <v>616</v>
      </c>
      <c r="L16" s="18">
        <f t="shared" si="1"/>
        <v>9384</v>
      </c>
      <c r="M16" s="30" t="s">
        <v>15</v>
      </c>
    </row>
    <row r="17" spans="1:13" x14ac:dyDescent="0.25">
      <c r="A17" s="38">
        <v>8</v>
      </c>
      <c r="B17" s="2" t="s">
        <v>28</v>
      </c>
      <c r="C17" s="2" t="s">
        <v>29</v>
      </c>
      <c r="D17" s="2" t="s">
        <v>42</v>
      </c>
      <c r="E17" s="10" t="s">
        <v>30</v>
      </c>
      <c r="F17" s="18">
        <v>10000</v>
      </c>
      <c r="G17" s="18">
        <v>287</v>
      </c>
      <c r="H17" s="18">
        <v>304</v>
      </c>
      <c r="I17" s="18">
        <v>0</v>
      </c>
      <c r="J17" s="18">
        <v>25</v>
      </c>
      <c r="K17" s="18">
        <f t="shared" si="0"/>
        <v>616</v>
      </c>
      <c r="L17" s="18">
        <f t="shared" si="1"/>
        <v>9384</v>
      </c>
      <c r="M17" s="30" t="s">
        <v>15</v>
      </c>
    </row>
    <row r="18" spans="1:13" x14ac:dyDescent="0.25">
      <c r="A18" s="38">
        <v>9</v>
      </c>
      <c r="B18" s="2" t="s">
        <v>27</v>
      </c>
      <c r="C18" s="2" t="s">
        <v>9</v>
      </c>
      <c r="D18" s="2" t="s">
        <v>42</v>
      </c>
      <c r="E18" s="10" t="s">
        <v>30</v>
      </c>
      <c r="F18" s="18">
        <v>10000</v>
      </c>
      <c r="G18" s="18">
        <v>287</v>
      </c>
      <c r="H18" s="18">
        <v>304</v>
      </c>
      <c r="I18" s="18">
        <v>0</v>
      </c>
      <c r="J18" s="18">
        <v>25</v>
      </c>
      <c r="K18" s="18">
        <f t="shared" si="0"/>
        <v>616</v>
      </c>
      <c r="L18" s="18">
        <f t="shared" si="1"/>
        <v>9384</v>
      </c>
      <c r="M18" s="30" t="s">
        <v>15</v>
      </c>
    </row>
    <row r="19" spans="1:13" x14ac:dyDescent="0.25">
      <c r="A19" s="38">
        <v>10</v>
      </c>
      <c r="B19" s="2" t="s">
        <v>33</v>
      </c>
      <c r="C19" s="2" t="s">
        <v>37</v>
      </c>
      <c r="D19" s="2" t="s">
        <v>42</v>
      </c>
      <c r="E19" s="10" t="s">
        <v>30</v>
      </c>
      <c r="F19" s="18">
        <v>30000</v>
      </c>
      <c r="G19" s="18">
        <v>861</v>
      </c>
      <c r="H19" s="18">
        <v>912</v>
      </c>
      <c r="I19" s="18">
        <v>0</v>
      </c>
      <c r="J19" s="18">
        <v>25</v>
      </c>
      <c r="K19" s="18">
        <f t="shared" ref="K19" si="2">G19+H19+I19+J19</f>
        <v>1798</v>
      </c>
      <c r="L19" s="18">
        <f t="shared" ref="L19" si="3">F19-K19</f>
        <v>28202</v>
      </c>
      <c r="M19" s="30" t="s">
        <v>16</v>
      </c>
    </row>
    <row r="20" spans="1:13" x14ac:dyDescent="0.25">
      <c r="A20" s="38">
        <v>11</v>
      </c>
      <c r="B20" s="2" t="s">
        <v>35</v>
      </c>
      <c r="C20" s="2" t="s">
        <v>11</v>
      </c>
      <c r="D20" s="2" t="s">
        <v>42</v>
      </c>
      <c r="E20" s="10" t="s">
        <v>30</v>
      </c>
      <c r="F20" s="18">
        <v>64000</v>
      </c>
      <c r="G20" s="18">
        <v>1836.8</v>
      </c>
      <c r="H20" s="18">
        <v>1945.6</v>
      </c>
      <c r="I20" s="18">
        <v>4239.3999999999996</v>
      </c>
      <c r="J20" s="18">
        <v>25</v>
      </c>
      <c r="K20" s="18">
        <f t="shared" si="0"/>
        <v>8046.7999999999993</v>
      </c>
      <c r="L20" s="18">
        <f t="shared" si="1"/>
        <v>55953.2</v>
      </c>
      <c r="M20" s="30" t="s">
        <v>15</v>
      </c>
    </row>
    <row r="21" spans="1:13" s="12" customFormat="1" x14ac:dyDescent="0.25">
      <c r="A21" s="9"/>
      <c r="E21" s="13" t="s">
        <v>36</v>
      </c>
      <c r="F21" s="14">
        <f>SUM(F10:F20)</f>
        <v>459000</v>
      </c>
      <c r="G21" s="14">
        <f t="shared" ref="G21:L21" si="4">SUM(G10:G20)</f>
        <v>13173.3</v>
      </c>
      <c r="H21" s="14">
        <f t="shared" si="4"/>
        <v>13953.6</v>
      </c>
      <c r="I21" s="14">
        <f t="shared" si="4"/>
        <v>35686.51</v>
      </c>
      <c r="J21" s="14">
        <f t="shared" si="4"/>
        <v>1274.5999999999995</v>
      </c>
      <c r="K21" s="14">
        <f t="shared" si="4"/>
        <v>64088.009999999995</v>
      </c>
      <c r="L21" s="14">
        <f t="shared" si="4"/>
        <v>394911.99</v>
      </c>
      <c r="M21" s="28"/>
    </row>
    <row r="27" spans="1:13" x14ac:dyDescent="0.25">
      <c r="B27" s="15" t="s">
        <v>38</v>
      </c>
      <c r="C27" s="15" t="s">
        <v>39</v>
      </c>
      <c r="D27" s="15"/>
    </row>
    <row r="28" spans="1:13" x14ac:dyDescent="0.25">
      <c r="B28" s="16"/>
      <c r="C28" s="16"/>
      <c r="D28" s="16"/>
      <c r="F28" s="7"/>
      <c r="G28" s="7"/>
      <c r="H28" s="7"/>
      <c r="I28" s="7"/>
      <c r="J28" s="8"/>
      <c r="K28" s="3"/>
      <c r="L28"/>
      <c r="M28"/>
    </row>
    <row r="29" spans="1:13" x14ac:dyDescent="0.25">
      <c r="B29" s="16"/>
      <c r="C29" s="16"/>
      <c r="D29" s="16"/>
      <c r="F29" s="7"/>
      <c r="G29" s="7"/>
      <c r="H29" s="7"/>
      <c r="I29" s="7"/>
      <c r="J29" s="8"/>
      <c r="K29" s="3"/>
      <c r="L29"/>
      <c r="M29"/>
    </row>
    <row r="30" spans="1:13" x14ac:dyDescent="0.25">
      <c r="B30" s="16"/>
      <c r="C30" s="16"/>
      <c r="D30" s="16"/>
      <c r="F30" s="7"/>
      <c r="G30" s="7"/>
      <c r="H30" s="7"/>
      <c r="I30" s="7"/>
      <c r="J30" s="8"/>
      <c r="K30" s="3"/>
      <c r="L30"/>
      <c r="M30"/>
    </row>
    <row r="31" spans="1:13" x14ac:dyDescent="0.25">
      <c r="B31" s="16"/>
      <c r="C31" s="16"/>
      <c r="D31" s="16"/>
      <c r="F31" s="7"/>
      <c r="G31" s="7"/>
      <c r="H31" s="7"/>
      <c r="I31" s="7"/>
      <c r="J31" s="8"/>
      <c r="K31" s="3"/>
      <c r="L31"/>
      <c r="M31"/>
    </row>
    <row r="32" spans="1:13" ht="15.75" thickBot="1" x14ac:dyDescent="0.3">
      <c r="B32" s="31"/>
      <c r="C32" s="31"/>
      <c r="D32" s="37"/>
    </row>
    <row r="33" spans="1:13" x14ac:dyDescent="0.25">
      <c r="B33" s="15" t="s">
        <v>40</v>
      </c>
      <c r="C33" s="15" t="s">
        <v>51</v>
      </c>
      <c r="D33" s="15"/>
      <c r="E33" s="3" t="s">
        <v>50</v>
      </c>
    </row>
    <row r="34" spans="1:13" s="36" customFormat="1" ht="25.5" x14ac:dyDescent="0.25">
      <c r="A34" s="32"/>
      <c r="B34" s="33" t="s">
        <v>43</v>
      </c>
      <c r="C34" s="33" t="s">
        <v>41</v>
      </c>
      <c r="D34" s="33"/>
      <c r="E34" s="32"/>
      <c r="F34" s="34"/>
      <c r="G34" s="35"/>
      <c r="H34" s="35"/>
      <c r="I34" s="35"/>
      <c r="J34" s="35"/>
      <c r="K34" s="35"/>
      <c r="L34" s="35"/>
      <c r="M34" s="35"/>
    </row>
    <row r="35" spans="1:13" x14ac:dyDescent="0.25">
      <c r="C35" s="15"/>
      <c r="D35" s="15"/>
    </row>
    <row r="36" spans="1:13" x14ac:dyDescent="0.25">
      <c r="C36" s="17"/>
      <c r="D36" s="17"/>
    </row>
  </sheetData>
  <mergeCells count="5">
    <mergeCell ref="A3:L3"/>
    <mergeCell ref="A6:L6"/>
    <mergeCell ref="A5:L5"/>
    <mergeCell ref="A4:L4"/>
    <mergeCell ref="F8:M8"/>
  </mergeCells>
  <conditionalFormatting sqref="B27:B34">
    <cfRule type="duplicateValues" dxfId="2" priority="12"/>
  </conditionalFormatting>
  <conditionalFormatting sqref="B27:C27">
    <cfRule type="duplicateValues" dxfId="1" priority="13"/>
  </conditionalFormatting>
  <conditionalFormatting sqref="C35:C36">
    <cfRule type="duplicateValues" dxfId="0" priority="5"/>
  </conditionalFormatting>
  <pageMargins left="0.7" right="0.7" top="0.75" bottom="0.75" header="0.3" footer="0.3"/>
  <pageSetup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A15286D889AC4BA8DFF941254C17BA" ma:contentTypeVersion="15" ma:contentTypeDescription="Crear nuevo documento." ma:contentTypeScope="" ma:versionID="74fc32a160a1714dad6e50b73ba4ceac">
  <xsd:schema xmlns:xsd="http://www.w3.org/2001/XMLSchema" xmlns:xs="http://www.w3.org/2001/XMLSchema" xmlns:p="http://schemas.microsoft.com/office/2006/metadata/properties" xmlns:ns2="bf8a5864-ae53-4519-852f-f515916cee90" xmlns:ns3="89d5efb4-4706-4038-8305-1cde477c0adf" targetNamespace="http://schemas.microsoft.com/office/2006/metadata/properties" ma:root="true" ma:fieldsID="c793c7a184e828a1f7e230b8b8f9e25a" ns2:_="" ns3:_="">
    <xsd:import namespace="bf8a5864-ae53-4519-852f-f515916cee90"/>
    <xsd:import namespace="89d5efb4-4706-4038-8305-1cde477c0a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a5864-ae53-4519-852f-f515916cee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2a5cec4-bee5-4a5b-83ec-4c28274c410c}" ma:internalName="TaxCatchAll" ma:showField="CatchAllData" ma:web="bf8a5864-ae53-4519-852f-f515916ce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5efb4-4706-4038-8305-1cde477c0a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e823bbae-0475-4f77-a65a-b521ad4ef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d5efb4-4706-4038-8305-1cde477c0adf">
      <Terms xmlns="http://schemas.microsoft.com/office/infopath/2007/PartnerControls"/>
    </lcf76f155ced4ddcb4097134ff3c332f>
    <TaxCatchAll xmlns="bf8a5864-ae53-4519-852f-f515916cee90" xsi:nil="true"/>
  </documentManagement>
</p:properties>
</file>

<file path=customXml/itemProps1.xml><?xml version="1.0" encoding="utf-8"?>
<ds:datastoreItem xmlns:ds="http://schemas.openxmlformats.org/officeDocument/2006/customXml" ds:itemID="{709B2E84-5BE9-4367-BFF8-087EC95A35E5}"/>
</file>

<file path=customXml/itemProps2.xml><?xml version="1.0" encoding="utf-8"?>
<ds:datastoreItem xmlns:ds="http://schemas.openxmlformats.org/officeDocument/2006/customXml" ds:itemID="{C0E4AA86-2408-4909-9774-42CDE23420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8C8E09-43C0-4046-BAFD-8FEFB1B04C79}">
  <ds:schemaRefs>
    <ds:schemaRef ds:uri="http://schemas.microsoft.com/office/infopath/2007/PartnerControls"/>
    <ds:schemaRef ds:uri="http://schemas.microsoft.com/office/2006/documentManagement/types"/>
    <ds:schemaRef ds:uri="2ea96bed-ecf9-4008-9cf6-cb17032fa9cb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23875432-060c-4a96-bc33-cbf9aa818b47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TRAMITE DE PENSION </vt:lpstr>
      <vt:lpstr>'TRAMITE DE PENSION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Jeimy Marte German</dc:creator>
  <cp:lastModifiedBy>Glenys Dahiana Vargas Nuñez</cp:lastModifiedBy>
  <cp:lastPrinted>2025-02-17T20:11:47Z</cp:lastPrinted>
  <dcterms:created xsi:type="dcterms:W3CDTF">2020-09-07T16:58:18Z</dcterms:created>
  <dcterms:modified xsi:type="dcterms:W3CDTF">2025-02-18T15:12:31Z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0x010100ADA15286D889AC4BA8DFF941254C17BA</vt:lpwstr>
  </property>
  <property fmtid="{D5CDD505-2E9C-101B-9397-08002B2CF9AE}" pid="3" name="MediaServiceImageTags">
    <vt:lpwstr/>
  </property>
</Properties>
</file>