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mgobdo-my.sharepoint.com/personal/edgar_sanchez_mem_gob_do/Documents/Escritorio/"/>
    </mc:Choice>
  </mc:AlternateContent>
  <xr:revisionPtr revIDLastSave="0" documentId="8_{9F244B54-35EF-46BA-9E36-E096D1D98798}" xr6:coauthVersionLast="47" xr6:coauthVersionMax="47" xr10:uidLastSave="{00000000-0000-0000-0000-000000000000}"/>
  <bookViews>
    <workbookView xWindow="-120" yWindow="-120" windowWidth="20730" windowHeight="11160" xr2:uid="{9BE25619-5766-499F-9EF7-EBF2644950A5}"/>
  </bookViews>
  <sheets>
    <sheet name="Matriz" sheetId="1" r:id="rId1"/>
  </sheets>
  <definedNames>
    <definedName name="_Hlk153358456" localSheetId="0">Matriz!$C$11</definedName>
    <definedName name="_Hlk156219882" localSheetId="0">Matriz!$C$13</definedName>
    <definedName name="_Hlk156462302" localSheetId="0">Matriz!$C$17</definedName>
    <definedName name="_Hlk156462536" localSheetId="0">Matriz!#REF!</definedName>
    <definedName name="_Hlk156909180" localSheetId="0">Matriz!$C$14</definedName>
    <definedName name="_Hlk156909187" localSheetId="0">Matriz!$C$15</definedName>
    <definedName name="_xlnm.Print_Area" localSheetId="0">Matriz!$A$1:$I$26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H28" i="1" s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S6" i="1"/>
  <c r="L24" i="1" l="1"/>
  <c r="L25" i="1"/>
  <c r="L22" i="1"/>
  <c r="L26" i="1"/>
</calcChain>
</file>

<file path=xl/sharedStrings.xml><?xml version="1.0" encoding="utf-8"?>
<sst xmlns="http://schemas.openxmlformats.org/spreadsheetml/2006/main" count="65" uniqueCount="61">
  <si>
    <r>
      <t>INSTITUCIÓN:</t>
    </r>
    <r>
      <rPr>
        <b/>
        <u/>
        <sz val="13"/>
        <color rgb="FF002060"/>
        <rFont val="Aptos Narrow"/>
        <family val="2"/>
        <scheme val="minor"/>
      </rPr>
      <t xml:space="preserve"> MINISTERIO DE ENERGÍA Y MINAS (MEM)</t>
    </r>
  </si>
  <si>
    <t>AREA</t>
  </si>
  <si>
    <t>No.</t>
  </si>
  <si>
    <t>SERVICIOS</t>
  </si>
  <si>
    <t>MODALIDAD DE PRESTACIÓN</t>
  </si>
  <si>
    <t xml:space="preserve">CANTIDAD DE SERVICIOS </t>
  </si>
  <si>
    <t>Porcentaje</t>
  </si>
  <si>
    <t>DETALLE</t>
  </si>
  <si>
    <t>TOTAL SERVICIOS SOLICITADOS:</t>
  </si>
  <si>
    <t>Recibidos</t>
  </si>
  <si>
    <t>Atendidos</t>
  </si>
  <si>
    <t>Pendientes</t>
  </si>
  <si>
    <t>Porcentaje  T1 2024</t>
  </si>
  <si>
    <t>Porcentaje T1 2025</t>
  </si>
  <si>
    <t>Viceminsiterio de Seguridad Energética e Infraestructura</t>
  </si>
  <si>
    <r>
      <t xml:space="preserve">1. </t>
    </r>
    <r>
      <rPr>
        <sz val="11"/>
        <color rgb="FF000000"/>
        <rFont val="Calibri cuerpo"/>
      </rPr>
      <t xml:space="preserve">Atención de denuncias ciudadanas de incidentes a infraestructura energética. </t>
    </r>
  </si>
  <si>
    <t xml:space="preserve"> -    Correos electrónicos
-    Visitas presenciales</t>
  </si>
  <si>
    <r>
      <t xml:space="preserve">1. </t>
    </r>
    <r>
      <rPr>
        <sz val="11"/>
        <color rgb="FF000000"/>
        <rFont val="Calibri cuerpo"/>
      </rPr>
      <t>Visitas técnicas de seguridad energética e infraestructuras</t>
    </r>
    <r>
      <rPr>
        <sz val="11"/>
        <color theme="1"/>
        <rFont val="Calibri cuerpo"/>
      </rPr>
      <t>.</t>
    </r>
  </si>
  <si>
    <t>-    Visitas presenciales</t>
  </si>
  <si>
    <r>
      <t xml:space="preserve">2. </t>
    </r>
    <r>
      <rPr>
        <sz val="11"/>
        <color rgb="FF000000"/>
        <rFont val="Calibri cuerpo"/>
      </rPr>
      <t>Gestión de charlas de sensibilización sobre seguridad energética e infraestructuras</t>
    </r>
    <r>
      <rPr>
        <sz val="11"/>
        <color theme="1"/>
        <rFont val="Calibri cuerpo"/>
      </rPr>
      <t>.</t>
    </r>
  </si>
  <si>
    <t>Viceministerio de Innovación y Transición Energética</t>
  </si>
  <si>
    <r>
      <t xml:space="preserve">3. </t>
    </r>
    <r>
      <rPr>
        <sz val="11"/>
        <color rgb="FF000000"/>
        <rFont val="Calibri cuerpo"/>
      </rPr>
      <t>Formación sobre ahorro y eficiencia energética (talleres, charlas, simposios, conferencias, etc.)</t>
    </r>
    <r>
      <rPr>
        <sz val="11"/>
        <color theme="1"/>
        <rFont val="Calibri cuerpo"/>
      </rPr>
      <t>.</t>
    </r>
  </si>
  <si>
    <t xml:space="preserve"> -    Visitas presenciales
-    Charlas virtuales</t>
  </si>
  <si>
    <r>
      <t xml:space="preserve">4. </t>
    </r>
    <r>
      <rPr>
        <sz val="11"/>
        <color rgb="FF000000"/>
        <rFont val="Calibri cuerpo"/>
      </rPr>
      <t>Auditorías energéticas.</t>
    </r>
  </si>
  <si>
    <t xml:space="preserve"> -    Visitas presenciales 
-    Retroalimentación por correo electrónico y reuniones</t>
  </si>
  <si>
    <r>
      <t xml:space="preserve">5. </t>
    </r>
    <r>
      <rPr>
        <sz val="11"/>
        <color rgb="FF000000"/>
        <rFont val="Calibri cuerpo"/>
      </rPr>
      <t>Charlas sobre transición energética</t>
    </r>
    <r>
      <rPr>
        <sz val="11"/>
        <color theme="1"/>
        <rFont val="Calibri cuerpo"/>
      </rPr>
      <t xml:space="preserve">. </t>
    </r>
  </si>
  <si>
    <t>Viceminsiterio de Energía Nuclear</t>
  </si>
  <si>
    <r>
      <t xml:space="preserve">6. </t>
    </r>
    <r>
      <rPr>
        <sz val="11"/>
        <color rgb="FF000000"/>
        <rFont val="Calibri cuerpo"/>
      </rPr>
      <t>Asesoría en la utilización de tecnología nuclear.</t>
    </r>
  </si>
  <si>
    <t xml:space="preserve"> -    Correos electrónicos
-    Visitas presenciales
-    Asesorías virtuales y telefónicas</t>
  </si>
  <si>
    <r>
      <t xml:space="preserve">7. </t>
    </r>
    <r>
      <rPr>
        <sz val="11"/>
        <color rgb="FF000000"/>
        <rFont val="Calibri cuerpo"/>
      </rPr>
      <t>Charlas sobre utilización y aplicación de la energía nuclear</t>
    </r>
  </si>
  <si>
    <t xml:space="preserve"> -    Visitar presenciales
-    Asesorías virtuales</t>
  </si>
  <si>
    <t>Viceminsiterio de Energía Eléctrica</t>
  </si>
  <si>
    <r>
      <t xml:space="preserve">8. </t>
    </r>
    <r>
      <rPr>
        <sz val="11"/>
        <color rgb="FF000000"/>
        <rFont val="Calibri cuerpo"/>
      </rPr>
      <t>Servicio de electrificación rural y suburbana (Instalación de redes eléctricas).</t>
    </r>
  </si>
  <si>
    <t xml:space="preserve"> -    Visitas presenciales
-    Correos electrónicos</t>
  </si>
  <si>
    <r>
      <t xml:space="preserve">9. </t>
    </r>
    <r>
      <rPr>
        <sz val="11"/>
        <color rgb="FF000000"/>
        <rFont val="Calibri cuerpo"/>
      </rPr>
      <t>Parque Temático de Energía Renovable: actividades educativas y culturales (Charlas).</t>
    </r>
  </si>
  <si>
    <r>
      <t xml:space="preserve">10. </t>
    </r>
    <r>
      <rPr>
        <sz val="11"/>
        <color rgb="FF000000"/>
        <rFont val="Calibri cuerpo"/>
      </rPr>
      <t>Sensibilización sobre la importancia de la Energía para el Desarrollo</t>
    </r>
    <r>
      <rPr>
        <sz val="11"/>
        <color theme="1"/>
        <rFont val="Calibri cuerpo"/>
      </rPr>
      <t>.</t>
    </r>
  </si>
  <si>
    <t>Dirección de Gestión Social</t>
  </si>
  <si>
    <t>11. Charla de concientización en energía y minas a través de la Dirección de Gestión Social: Programa “aula del saber”.</t>
  </si>
  <si>
    <t>Viceministerio de Minas</t>
  </si>
  <si>
    <r>
      <t xml:space="preserve">12. </t>
    </r>
    <r>
      <rPr>
        <sz val="11"/>
        <color rgb="FF000000"/>
        <rFont val="Calibri cuerpo"/>
      </rPr>
      <t>Emisión de certificación de NO objeción para exportación de ámbar y larimar.</t>
    </r>
  </si>
  <si>
    <t>-    Emisión de certificaciones institucionales: presencial y virtual</t>
  </si>
  <si>
    <r>
      <t xml:space="preserve">13. </t>
    </r>
    <r>
      <rPr>
        <sz val="11"/>
        <color rgb="FF000000"/>
        <rFont val="Calibri cuerpo"/>
      </rPr>
      <t>Talleres de capacitación en materia de seguridad y salud minera</t>
    </r>
    <r>
      <rPr>
        <sz val="11"/>
        <color theme="1"/>
        <rFont val="Calibri cuerpo"/>
      </rPr>
      <t>.</t>
    </r>
  </si>
  <si>
    <t>-    Charlas presenciales</t>
  </si>
  <si>
    <r>
      <t xml:space="preserve">14. </t>
    </r>
    <r>
      <rPr>
        <sz val="11"/>
        <color rgb="FF000000"/>
        <rFont val="Calibri cuerpo"/>
      </rPr>
      <t>Asesoría en materia de seguridad y salud minera</t>
    </r>
    <r>
      <rPr>
        <sz val="11"/>
        <color theme="1"/>
        <rFont val="Calibri cuerpo"/>
      </rPr>
      <t>.</t>
    </r>
  </si>
  <si>
    <t>-    Asesorías presenciales</t>
  </si>
  <si>
    <t>Dirección Jurídica</t>
  </si>
  <si>
    <t>15. Emisión de resolución de concesión minera para exploración o explotación minera.</t>
  </si>
  <si>
    <t>Viceministerio de  Hidrocarburos</t>
  </si>
  <si>
    <r>
      <t xml:space="preserve">17. </t>
    </r>
    <r>
      <rPr>
        <sz val="11"/>
        <color rgb="FF000000"/>
        <rFont val="Calibri cuerpo"/>
      </rPr>
      <t>Otorgamiento de permisos de construcción de gasoducto tradicional de gas natural.</t>
    </r>
  </si>
  <si>
    <t xml:space="preserve"> -    Emisión de resoluciones jurídicas
-    Visitas presenciales</t>
  </si>
  <si>
    <t> No se recibieron solicitudes de este servicio</t>
  </si>
  <si>
    <r>
      <t xml:space="preserve">18. </t>
    </r>
    <r>
      <rPr>
        <sz val="11"/>
        <color rgb="FF000000"/>
        <rFont val="Calibri cuerpo"/>
      </rPr>
      <t>Autorización de exploración de hidrocarburos</t>
    </r>
    <r>
      <rPr>
        <sz val="11"/>
        <color theme="1"/>
        <rFont val="Calibri cuerpo"/>
      </rPr>
      <t>.</t>
    </r>
  </si>
  <si>
    <t xml:space="preserve"> -    Emisión de autorizaciones 
(físicas y virtual)
-    Correo electrónico</t>
  </si>
  <si>
    <t>19. Consulta de la Base Nacional de Datos de Hidrocarburos.</t>
  </si>
  <si>
    <t xml:space="preserve">  -    Portal bndh.mem.gob.do</t>
  </si>
  <si>
    <t> La BNDH no esta activa</t>
  </si>
  <si>
    <t>TOTAL</t>
  </si>
  <si>
    <t>Asterisco: Representa los cuatro (4) servicios priorizados.</t>
  </si>
  <si>
    <t>Fuente: Viceministerios del MEMRD</t>
  </si>
  <si>
    <t>=</t>
  </si>
  <si>
    <t>Fuente:  Viceministerios del MEM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</si>
</sst>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231F20"/>
      <name val="Aptos Narrow"/>
      <family val="2"/>
      <scheme val="minor"/>
    </font>
    <font>
      <b/>
      <u/>
      <sz val="13"/>
      <color rgb="FF002060"/>
      <name val="Aptos Narrow"/>
      <family val="2"/>
      <scheme val="minor"/>
    </font>
    <font>
      <b/>
      <sz val="11"/>
      <color theme="0"/>
      <name val="Calibri cuerpo"/>
    </font>
    <font>
      <sz val="11"/>
      <color rgb="FFFFFFFF"/>
      <name val="Calibri cuerpo"/>
    </font>
    <font>
      <b/>
      <sz val="11"/>
      <color theme="1"/>
      <name val="Calibri cuerpo"/>
    </font>
    <font>
      <b/>
      <sz val="11"/>
      <color rgb="FFFFFFFF"/>
      <name val="Calibri cuerpo"/>
    </font>
    <font>
      <sz val="12"/>
      <color rgb="FF000000"/>
      <name val="Aptos Narrow"/>
      <family val="2"/>
      <scheme val="minor"/>
    </font>
    <font>
      <sz val="11"/>
      <color theme="1"/>
      <name val="Calibri cuerpo"/>
    </font>
    <font>
      <sz val="11"/>
      <color rgb="FF000000"/>
      <name val="Calibri cuerpo"/>
    </font>
    <font>
      <sz val="10"/>
      <color theme="1"/>
      <name val="Calibri cuerpo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9"/>
      <color theme="1"/>
      <name val="Calibri"/>
      <family val="2"/>
    </font>
    <font>
      <i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/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9" fontId="12" fillId="0" borderId="16" xfId="1" applyFont="1" applyBorder="1" applyAlignment="1">
      <alignment horizontal="center" vertical="center" wrapText="1"/>
    </xf>
    <xf numFmtId="9" fontId="10" fillId="2" borderId="15" xfId="1" applyFont="1" applyFill="1" applyBorder="1" applyAlignment="1">
      <alignment horizontal="center" vertical="center"/>
    </xf>
    <xf numFmtId="9" fontId="10" fillId="2" borderId="19" xfId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justify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justify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9" fontId="12" fillId="0" borderId="22" xfId="1" applyFont="1" applyBorder="1" applyAlignment="1">
      <alignment horizontal="center" vertical="center" wrapText="1"/>
    </xf>
    <xf numFmtId="9" fontId="10" fillId="2" borderId="21" xfId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justify" vertical="center" wrapText="1"/>
    </xf>
    <xf numFmtId="9" fontId="0" fillId="2" borderId="0" xfId="0" applyNumberFormat="1" applyFill="1"/>
    <xf numFmtId="0" fontId="10" fillId="2" borderId="8" xfId="0" applyFont="1" applyFill="1" applyBorder="1" applyAlignment="1">
      <alignment horizontal="center" vertical="center" textRotation="90" wrapText="1"/>
    </xf>
    <xf numFmtId="0" fontId="10" fillId="2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justify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9" fontId="12" fillId="0" borderId="26" xfId="1" applyFont="1" applyBorder="1" applyAlignment="1">
      <alignment horizontal="center" vertical="center" wrapText="1"/>
    </xf>
    <xf numFmtId="9" fontId="10" fillId="2" borderId="25" xfId="1" applyFont="1" applyFill="1" applyBorder="1" applyAlignment="1">
      <alignment horizontal="center" vertical="center"/>
    </xf>
    <xf numFmtId="9" fontId="10" fillId="2" borderId="29" xfId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justify" vertical="center" wrapText="1"/>
    </xf>
    <xf numFmtId="0" fontId="10" fillId="6" borderId="16" xfId="0" applyFont="1" applyFill="1" applyBorder="1" applyAlignment="1">
      <alignment horizontal="justify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justify" vertical="center" wrapText="1"/>
    </xf>
    <xf numFmtId="0" fontId="10" fillId="6" borderId="22" xfId="0" applyFont="1" applyFill="1" applyBorder="1" applyAlignment="1">
      <alignment horizontal="justify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justify" vertical="center" wrapText="1"/>
    </xf>
    <xf numFmtId="0" fontId="10" fillId="6" borderId="26" xfId="0" applyFont="1" applyFill="1" applyBorder="1" applyAlignment="1">
      <alignment horizontal="justify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5" borderId="36" xfId="0" applyFont="1" applyFill="1" applyBorder="1" applyAlignment="1">
      <alignment horizontal="justify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9" fontId="12" fillId="0" borderId="36" xfId="1" applyFont="1" applyBorder="1" applyAlignment="1">
      <alignment horizontal="center" vertical="center" wrapText="1"/>
    </xf>
    <xf numFmtId="9" fontId="10" fillId="2" borderId="31" xfId="1" applyFont="1" applyFill="1" applyBorder="1" applyAlignment="1">
      <alignment horizontal="center" vertical="center"/>
    </xf>
    <xf numFmtId="9" fontId="10" fillId="2" borderId="18" xfId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justify" vertical="center" wrapText="1"/>
    </xf>
    <xf numFmtId="0" fontId="10" fillId="6" borderId="36" xfId="0" applyFont="1" applyFill="1" applyBorder="1" applyAlignment="1">
      <alignment horizontal="justify" vertical="center" wrapText="1"/>
    </xf>
    <xf numFmtId="0" fontId="10" fillId="2" borderId="38" xfId="0" applyFont="1" applyFill="1" applyBorder="1" applyAlignment="1">
      <alignment horizontal="justify" vertical="center" wrapText="1"/>
    </xf>
    <xf numFmtId="0" fontId="10" fillId="2" borderId="39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9" fontId="12" fillId="0" borderId="41" xfId="1" applyFont="1" applyBorder="1" applyAlignment="1">
      <alignment horizontal="center" vertical="center" wrapText="1"/>
    </xf>
    <xf numFmtId="9" fontId="10" fillId="2" borderId="39" xfId="1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justify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justify" vertical="center" wrapText="1"/>
    </xf>
    <xf numFmtId="0" fontId="10" fillId="2" borderId="44" xfId="0" applyFont="1" applyFill="1" applyBorder="1" applyAlignment="1">
      <alignment horizontal="center" vertical="center" textRotation="90" wrapText="1"/>
    </xf>
    <xf numFmtId="0" fontId="10" fillId="2" borderId="45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/>
    <xf numFmtId="0" fontId="0" fillId="2" borderId="45" xfId="0" applyFill="1" applyBorder="1"/>
    <xf numFmtId="0" fontId="0" fillId="2" borderId="49" xfId="0" applyFill="1" applyBorder="1" applyAlignment="1">
      <alignment horizontal="justify"/>
    </xf>
    <xf numFmtId="0" fontId="10" fillId="6" borderId="31" xfId="0" applyFont="1" applyFill="1" applyBorder="1" applyAlignment="1">
      <alignment horizontal="justify" vertical="center" wrapText="1"/>
    </xf>
    <xf numFmtId="0" fontId="10" fillId="2" borderId="36" xfId="0" applyFont="1" applyFill="1" applyBorder="1" applyAlignment="1">
      <alignment horizontal="center" vertical="center" wrapText="1"/>
    </xf>
    <xf numFmtId="9" fontId="12" fillId="0" borderId="48" xfId="1" applyFont="1" applyBorder="1" applyAlignment="1">
      <alignment horizontal="center" vertical="center" wrapText="1"/>
    </xf>
    <xf numFmtId="9" fontId="10" fillId="2" borderId="45" xfId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justify" vertical="center" wrapText="1"/>
    </xf>
    <xf numFmtId="0" fontId="10" fillId="6" borderId="21" xfId="0" applyFont="1" applyFill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/>
    </xf>
    <xf numFmtId="0" fontId="10" fillId="6" borderId="25" xfId="0" applyFont="1" applyFill="1" applyBorder="1" applyAlignment="1">
      <alignment horizontal="justify" vertical="center" wrapText="1"/>
    </xf>
    <xf numFmtId="0" fontId="11" fillId="0" borderId="35" xfId="0" applyFont="1" applyBorder="1" applyAlignment="1">
      <alignment horizontal="justify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9" fontId="0" fillId="2" borderId="0" xfId="1" applyFont="1" applyFill="1"/>
    <xf numFmtId="0" fontId="14" fillId="0" borderId="50" xfId="0" applyFont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15" fillId="2" borderId="0" xfId="0" applyFont="1" applyFill="1"/>
    <xf numFmtId="1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16" fillId="0" borderId="32" xfId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9" fontId="16" fillId="0" borderId="0" xfId="1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8" fillId="2" borderId="0" xfId="0" applyFont="1" applyFill="1"/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9E1D-5D4C-439A-92FB-EDA6DCDCBB94}">
  <dimension ref="A2:AD56"/>
  <sheetViews>
    <sheetView showGridLines="0" tabSelected="1" topLeftCell="A16" zoomScale="93" zoomScaleNormal="93" zoomScaleSheetLayoutView="100" workbookViewId="0">
      <selection activeCell="N9" sqref="N9"/>
    </sheetView>
  </sheetViews>
  <sheetFormatPr baseColWidth="10" defaultColWidth="10.85546875" defaultRowHeight="15"/>
  <cols>
    <col min="1" max="1" width="11.5703125" style="3" customWidth="1"/>
    <col min="2" max="2" width="0.85546875" style="3" hidden="1" customWidth="1"/>
    <col min="3" max="3" width="46.42578125" style="141" customWidth="1"/>
    <col min="4" max="5" width="10.85546875" hidden="1" customWidth="1"/>
    <col min="6" max="6" width="8.85546875" hidden="1" customWidth="1"/>
    <col min="7" max="7" width="11.7109375" style="140" customWidth="1"/>
    <col min="8" max="8" width="12" style="140" customWidth="1"/>
    <col min="9" max="9" width="13.28515625" style="140" customWidth="1"/>
    <col min="10" max="10" width="13.42578125" style="140" hidden="1" customWidth="1"/>
    <col min="11" max="11" width="13.140625" style="3" hidden="1" customWidth="1"/>
    <col min="12" max="12" width="12.42578125" style="3" customWidth="1"/>
    <col min="13" max="13" width="68.42578125" style="3" customWidth="1"/>
    <col min="15" max="15" width="10.85546875" hidden="1" customWidth="1"/>
    <col min="16" max="29" width="0" hidden="1" customWidth="1"/>
    <col min="30" max="30" width="0.140625" hidden="1" customWidth="1"/>
    <col min="31" max="31" width="0" hidden="1" customWidth="1"/>
  </cols>
  <sheetData>
    <row r="2" spans="1:19" ht="17.25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</row>
    <row r="5" spans="1:19" s="3" customFormat="1" ht="18.95" customHeight="1"/>
    <row r="6" spans="1:19" s="3" customFormat="1" ht="16.5" customHeight="1">
      <c r="A6" s="4" t="s">
        <v>1</v>
      </c>
      <c r="B6" s="5" t="s">
        <v>2</v>
      </c>
      <c r="C6" s="4" t="s">
        <v>3</v>
      </c>
      <c r="D6" s="6" t="s">
        <v>4</v>
      </c>
      <c r="E6" s="7"/>
      <c r="F6" s="8"/>
      <c r="G6" s="9" t="s">
        <v>5</v>
      </c>
      <c r="H6" s="10"/>
      <c r="I6" s="11"/>
      <c r="J6" s="12"/>
      <c r="K6" s="12"/>
      <c r="L6" s="13" t="s">
        <v>6</v>
      </c>
      <c r="M6" s="14" t="s">
        <v>7</v>
      </c>
      <c r="P6" s="15" t="s">
        <v>8</v>
      </c>
      <c r="Q6" s="15"/>
      <c r="R6" s="15"/>
      <c r="S6" s="16">
        <f>G27</f>
        <v>149</v>
      </c>
    </row>
    <row r="7" spans="1:19" s="3" customFormat="1" ht="28.5" customHeight="1">
      <c r="A7" s="17"/>
      <c r="B7" s="18"/>
      <c r="C7" s="17"/>
      <c r="D7" s="19"/>
      <c r="E7" s="20"/>
      <c r="F7" s="21"/>
      <c r="G7" s="4" t="s">
        <v>9</v>
      </c>
      <c r="H7" s="22" t="s">
        <v>10</v>
      </c>
      <c r="I7" s="22" t="s">
        <v>11</v>
      </c>
      <c r="J7" s="23" t="s">
        <v>12</v>
      </c>
      <c r="K7" s="24" t="s">
        <v>13</v>
      </c>
      <c r="L7" s="25"/>
      <c r="M7" s="26"/>
    </row>
    <row r="8" spans="1:19" s="3" customFormat="1" ht="35.1" hidden="1" customHeight="1">
      <c r="A8" s="27" t="s">
        <v>14</v>
      </c>
      <c r="B8" s="28">
        <v>1</v>
      </c>
      <c r="C8" s="29" t="s">
        <v>15</v>
      </c>
      <c r="D8" s="30" t="s">
        <v>16</v>
      </c>
      <c r="E8" s="30"/>
      <c r="F8" s="31"/>
      <c r="G8" s="17">
        <v>1</v>
      </c>
      <c r="H8" s="32">
        <v>0</v>
      </c>
      <c r="I8" s="33">
        <v>1</v>
      </c>
      <c r="J8" s="34"/>
      <c r="K8" s="35"/>
      <c r="L8" s="36">
        <f t="shared" ref="L8:L14" si="0">H8/$H$27</f>
        <v>0</v>
      </c>
      <c r="M8" s="37"/>
    </row>
    <row r="9" spans="1:19" s="3" customFormat="1" ht="35.1" customHeight="1">
      <c r="A9" s="27"/>
      <c r="B9" s="38">
        <v>2</v>
      </c>
      <c r="C9" s="39" t="s">
        <v>17</v>
      </c>
      <c r="D9" s="40" t="s">
        <v>18</v>
      </c>
      <c r="E9" s="40"/>
      <c r="F9" s="41"/>
      <c r="G9" s="32">
        <v>15</v>
      </c>
      <c r="H9" s="32">
        <v>15</v>
      </c>
      <c r="I9" s="42">
        <v>0</v>
      </c>
      <c r="J9" s="43"/>
      <c r="K9" s="44"/>
      <c r="L9" s="36">
        <f t="shared" si="0"/>
        <v>0.11904761904761904</v>
      </c>
      <c r="M9" s="45"/>
      <c r="N9" s="46"/>
    </row>
    <row r="10" spans="1:19" s="3" customFormat="1" ht="44.25" customHeight="1">
      <c r="A10" s="47"/>
      <c r="B10" s="48">
        <v>3</v>
      </c>
      <c r="C10" s="49" t="s">
        <v>19</v>
      </c>
      <c r="D10" s="50" t="s">
        <v>16</v>
      </c>
      <c r="E10" s="50"/>
      <c r="F10" s="51"/>
      <c r="G10" s="32">
        <v>1</v>
      </c>
      <c r="H10" s="32">
        <v>1</v>
      </c>
      <c r="I10" s="42">
        <v>0</v>
      </c>
      <c r="J10" s="52"/>
      <c r="K10" s="53"/>
      <c r="L10" s="54">
        <f t="shared" si="0"/>
        <v>7.9365079365079361E-3</v>
      </c>
      <c r="M10" s="55"/>
      <c r="N10" s="46"/>
    </row>
    <row r="11" spans="1:19" s="3" customFormat="1" ht="48" customHeight="1">
      <c r="A11" s="27" t="s">
        <v>20</v>
      </c>
      <c r="B11" s="28">
        <v>4</v>
      </c>
      <c r="C11" s="56" t="s">
        <v>21</v>
      </c>
      <c r="D11" s="57" t="s">
        <v>22</v>
      </c>
      <c r="E11" s="57"/>
      <c r="F11" s="58"/>
      <c r="G11" s="59">
        <v>14</v>
      </c>
      <c r="H11" s="59">
        <v>14</v>
      </c>
      <c r="I11" s="60">
        <v>0</v>
      </c>
      <c r="J11" s="34"/>
      <c r="K11" s="35"/>
      <c r="L11" s="36">
        <f t="shared" si="0"/>
        <v>0.1111111111111111</v>
      </c>
      <c r="M11" s="61"/>
    </row>
    <row r="12" spans="1:19" s="3" customFormat="1" ht="23.25" customHeight="1">
      <c r="A12" s="27"/>
      <c r="B12" s="38">
        <v>6</v>
      </c>
      <c r="C12" s="62" t="s">
        <v>23</v>
      </c>
      <c r="D12" s="40" t="s">
        <v>24</v>
      </c>
      <c r="E12" s="40"/>
      <c r="F12" s="41"/>
      <c r="G12" s="63">
        <v>3</v>
      </c>
      <c r="H12" s="63">
        <v>4</v>
      </c>
      <c r="I12" s="64">
        <v>0</v>
      </c>
      <c r="J12" s="43"/>
      <c r="K12" s="44"/>
      <c r="L12" s="36">
        <f t="shared" si="0"/>
        <v>3.1746031746031744E-2</v>
      </c>
      <c r="M12" s="65"/>
    </row>
    <row r="13" spans="1:19" s="3" customFormat="1" ht="25.5" customHeight="1">
      <c r="A13" s="47"/>
      <c r="B13" s="48">
        <v>7</v>
      </c>
      <c r="C13" s="66" t="s">
        <v>25</v>
      </c>
      <c r="D13" s="67" t="s">
        <v>22</v>
      </c>
      <c r="E13" s="67"/>
      <c r="F13" s="68"/>
      <c r="G13" s="69">
        <v>5</v>
      </c>
      <c r="H13" s="69">
        <v>4</v>
      </c>
      <c r="I13" s="70">
        <v>1</v>
      </c>
      <c r="J13" s="52"/>
      <c r="K13" s="53"/>
      <c r="L13" s="54">
        <f t="shared" si="0"/>
        <v>3.1746031746031744E-2</v>
      </c>
      <c r="M13" s="71"/>
    </row>
    <row r="14" spans="1:19" s="3" customFormat="1" ht="48" customHeight="1">
      <c r="A14" s="72" t="s">
        <v>26</v>
      </c>
      <c r="B14" s="28">
        <v>8</v>
      </c>
      <c r="C14" s="73" t="s">
        <v>27</v>
      </c>
      <c r="D14" s="30" t="s">
        <v>28</v>
      </c>
      <c r="E14" s="30"/>
      <c r="F14" s="31"/>
      <c r="G14" s="74">
        <v>1</v>
      </c>
      <c r="H14" s="75">
        <v>2</v>
      </c>
      <c r="I14" s="76">
        <v>0</v>
      </c>
      <c r="J14" s="77"/>
      <c r="K14" s="78"/>
      <c r="L14" s="79">
        <f t="shared" si="0"/>
        <v>1.5873015873015872E-2</v>
      </c>
      <c r="M14" s="61"/>
    </row>
    <row r="15" spans="1:19" s="3" customFormat="1" ht="45.75" customHeight="1">
      <c r="A15" s="47"/>
      <c r="B15" s="48">
        <v>9</v>
      </c>
      <c r="C15" s="49" t="s">
        <v>29</v>
      </c>
      <c r="D15" s="50" t="s">
        <v>30</v>
      </c>
      <c r="E15" s="50"/>
      <c r="F15" s="51"/>
      <c r="G15" s="80">
        <v>1</v>
      </c>
      <c r="H15" s="81">
        <v>3</v>
      </c>
      <c r="I15" s="82">
        <v>2</v>
      </c>
      <c r="J15" s="52"/>
      <c r="K15" s="53"/>
      <c r="L15" s="54">
        <f>I15/$H$27</f>
        <v>1.5873015873015872E-2</v>
      </c>
      <c r="M15" s="83"/>
    </row>
    <row r="16" spans="1:19" s="3" customFormat="1" ht="38.25" customHeight="1">
      <c r="A16" s="72" t="s">
        <v>31</v>
      </c>
      <c r="B16" s="28">
        <v>10</v>
      </c>
      <c r="C16" s="84" t="s">
        <v>32</v>
      </c>
      <c r="D16" s="57" t="s">
        <v>33</v>
      </c>
      <c r="E16" s="57"/>
      <c r="F16" s="58"/>
      <c r="G16" s="32">
        <v>56</v>
      </c>
      <c r="H16" s="32">
        <v>34</v>
      </c>
      <c r="I16" s="33">
        <v>22</v>
      </c>
      <c r="J16" s="77"/>
      <c r="K16" s="78"/>
      <c r="L16" s="79">
        <f>H16/$H$27</f>
        <v>0.26984126984126983</v>
      </c>
      <c r="M16" s="85"/>
    </row>
    <row r="17" spans="1:17" s="3" customFormat="1" ht="38.25" customHeight="1">
      <c r="A17" s="27"/>
      <c r="B17" s="86"/>
      <c r="C17" s="62" t="s">
        <v>34</v>
      </c>
      <c r="D17" s="87"/>
      <c r="E17" s="87"/>
      <c r="F17" s="88"/>
      <c r="G17" s="89">
        <v>20</v>
      </c>
      <c r="H17" s="89">
        <v>20</v>
      </c>
      <c r="I17" s="90">
        <v>0</v>
      </c>
      <c r="J17" s="91"/>
      <c r="K17" s="92"/>
      <c r="L17" s="79">
        <f>H17/$H$27</f>
        <v>0.15873015873015872</v>
      </c>
      <c r="M17" s="93"/>
    </row>
    <row r="18" spans="1:17" s="3" customFormat="1" ht="38.25" customHeight="1">
      <c r="A18" s="47"/>
      <c r="B18" s="48">
        <v>11</v>
      </c>
      <c r="C18" s="66" t="s">
        <v>35</v>
      </c>
      <c r="D18" s="67" t="s">
        <v>33</v>
      </c>
      <c r="E18" s="67"/>
      <c r="F18" s="68"/>
      <c r="G18" s="94">
        <v>4</v>
      </c>
      <c r="H18" s="94">
        <v>4</v>
      </c>
      <c r="I18" s="95">
        <v>0</v>
      </c>
      <c r="J18" s="52"/>
      <c r="K18" s="53"/>
      <c r="L18" s="54">
        <f>H18/$H$27</f>
        <v>3.1746031746031744E-2</v>
      </c>
      <c r="M18" s="96"/>
    </row>
    <row r="19" spans="1:17" s="3" customFormat="1" ht="68.25" customHeight="1">
      <c r="A19" s="97" t="s">
        <v>36</v>
      </c>
      <c r="B19" s="98"/>
      <c r="C19" s="49" t="s">
        <v>37</v>
      </c>
      <c r="D19" s="99"/>
      <c r="E19" s="99"/>
      <c r="F19" s="100"/>
      <c r="G19" s="101">
        <v>6</v>
      </c>
      <c r="H19" s="101">
        <v>6</v>
      </c>
      <c r="I19" s="102">
        <v>0</v>
      </c>
      <c r="J19" s="103"/>
      <c r="K19" s="104"/>
      <c r="L19" s="54">
        <f>H19/$H$27</f>
        <v>4.7619047619047616E-2</v>
      </c>
      <c r="M19" s="105"/>
    </row>
    <row r="20" spans="1:17" s="3" customFormat="1" ht="39" customHeight="1">
      <c r="A20" s="27" t="s">
        <v>38</v>
      </c>
      <c r="B20" s="28">
        <v>12</v>
      </c>
      <c r="C20" s="106" t="s">
        <v>39</v>
      </c>
      <c r="D20" s="30" t="s">
        <v>40</v>
      </c>
      <c r="E20" s="30"/>
      <c r="F20" s="31"/>
      <c r="G20" s="107">
        <v>12</v>
      </c>
      <c r="H20" s="107">
        <v>12</v>
      </c>
      <c r="I20" s="33">
        <v>0</v>
      </c>
      <c r="J20" s="108"/>
      <c r="K20" s="109"/>
      <c r="L20" s="79">
        <f>H20/$H$27</f>
        <v>9.5238095238095233E-2</v>
      </c>
      <c r="M20" s="110"/>
    </row>
    <row r="21" spans="1:17" s="3" customFormat="1" ht="35.1" customHeight="1">
      <c r="A21" s="27"/>
      <c r="B21" s="38">
        <v>15</v>
      </c>
      <c r="C21" s="111" t="s">
        <v>41</v>
      </c>
      <c r="D21" s="40" t="s">
        <v>42</v>
      </c>
      <c r="E21" s="40"/>
      <c r="F21" s="41"/>
      <c r="G21" s="32">
        <v>1</v>
      </c>
      <c r="H21" s="32">
        <v>1</v>
      </c>
      <c r="I21" s="42">
        <v>0</v>
      </c>
      <c r="J21" s="43"/>
      <c r="K21" s="44"/>
      <c r="L21" s="36">
        <f t="shared" ref="L21:L26" si="1">H21/$H$27</f>
        <v>7.9365079365079361E-3</v>
      </c>
      <c r="M21" s="112"/>
    </row>
    <row r="22" spans="1:17" s="3" customFormat="1" ht="35.1" customHeight="1">
      <c r="A22" s="47"/>
      <c r="B22" s="48">
        <v>16</v>
      </c>
      <c r="C22" s="113" t="s">
        <v>43</v>
      </c>
      <c r="D22" s="67" t="s">
        <v>44</v>
      </c>
      <c r="E22" s="67"/>
      <c r="F22" s="68"/>
      <c r="G22" s="94">
        <v>5</v>
      </c>
      <c r="H22" s="94">
        <v>5</v>
      </c>
      <c r="I22" s="95">
        <v>0</v>
      </c>
      <c r="J22" s="52"/>
      <c r="K22" s="53"/>
      <c r="L22" s="54">
        <f t="shared" si="1"/>
        <v>3.968253968253968E-2</v>
      </c>
      <c r="M22" s="114"/>
    </row>
    <row r="23" spans="1:17" s="3" customFormat="1" ht="57" customHeight="1">
      <c r="A23" s="97" t="s">
        <v>45</v>
      </c>
      <c r="B23" s="98"/>
      <c r="C23" s="49" t="s">
        <v>46</v>
      </c>
      <c r="D23" s="99"/>
      <c r="E23" s="99"/>
      <c r="F23" s="100"/>
      <c r="G23" s="115">
        <v>5</v>
      </c>
      <c r="H23" s="115">
        <v>1</v>
      </c>
      <c r="I23" s="116">
        <v>10</v>
      </c>
      <c r="J23" s="108"/>
      <c r="K23" s="109"/>
      <c r="L23" s="54">
        <f t="shared" si="1"/>
        <v>7.9365079365079361E-3</v>
      </c>
      <c r="M23" s="117"/>
    </row>
    <row r="24" spans="1:17" s="3" customFormat="1" ht="49.5" hidden="1" customHeight="1">
      <c r="A24" s="27" t="s">
        <v>47</v>
      </c>
      <c r="B24" s="28">
        <v>17</v>
      </c>
      <c r="C24" s="106" t="s">
        <v>48</v>
      </c>
      <c r="D24" s="30" t="s">
        <v>49</v>
      </c>
      <c r="E24" s="30"/>
      <c r="F24" s="31"/>
      <c r="G24" s="32">
        <v>0</v>
      </c>
      <c r="H24" s="32">
        <v>0</v>
      </c>
      <c r="I24" s="42">
        <v>1</v>
      </c>
      <c r="J24" s="118" t="s">
        <v>50</v>
      </c>
      <c r="K24" s="35"/>
      <c r="L24" s="36">
        <f t="shared" si="1"/>
        <v>0</v>
      </c>
      <c r="M24" s="61"/>
    </row>
    <row r="25" spans="1:17" s="3" customFormat="1" ht="35.1" hidden="1" customHeight="1">
      <c r="A25" s="27"/>
      <c r="B25" s="38">
        <v>18</v>
      </c>
      <c r="C25" s="111" t="s">
        <v>51</v>
      </c>
      <c r="D25" s="40" t="s">
        <v>52</v>
      </c>
      <c r="E25" s="40"/>
      <c r="F25" s="41"/>
      <c r="G25" s="32">
        <v>0</v>
      </c>
      <c r="H25" s="32">
        <v>0</v>
      </c>
      <c r="I25" s="42">
        <v>0</v>
      </c>
      <c r="J25" s="119" t="s">
        <v>50</v>
      </c>
      <c r="K25" s="44"/>
      <c r="L25" s="36">
        <f t="shared" si="1"/>
        <v>0</v>
      </c>
      <c r="M25" s="85"/>
      <c r="Q25" s="120"/>
    </row>
    <row r="26" spans="1:17" s="3" customFormat="1" ht="35.1" hidden="1" customHeight="1" thickBot="1">
      <c r="A26" s="47"/>
      <c r="B26" s="48">
        <v>19</v>
      </c>
      <c r="C26" s="113" t="s">
        <v>53</v>
      </c>
      <c r="D26" s="67" t="s">
        <v>54</v>
      </c>
      <c r="E26" s="67"/>
      <c r="F26" s="68"/>
      <c r="G26" s="32">
        <v>0</v>
      </c>
      <c r="H26" s="32">
        <v>0</v>
      </c>
      <c r="I26" s="42">
        <v>0</v>
      </c>
      <c r="J26" s="121" t="s">
        <v>55</v>
      </c>
      <c r="K26" s="53"/>
      <c r="L26" s="36">
        <f t="shared" si="1"/>
        <v>0</v>
      </c>
      <c r="M26" s="85"/>
    </row>
    <row r="27" spans="1:17" s="3" customFormat="1" ht="18.95" customHeight="1">
      <c r="A27" s="122" t="s">
        <v>56</v>
      </c>
      <c r="B27" s="123"/>
      <c r="C27" s="123"/>
      <c r="D27" s="123"/>
      <c r="E27" s="123"/>
      <c r="F27" s="123"/>
      <c r="G27" s="124">
        <v>149</v>
      </c>
      <c r="H27" s="125">
        <f>SUM(H8:H26)</f>
        <v>126</v>
      </c>
      <c r="I27" s="126">
        <f>SUM(I8:I26)</f>
        <v>37</v>
      </c>
      <c r="J27" s="127">
        <f>SUM(J8:J26)</f>
        <v>0</v>
      </c>
      <c r="K27" s="127">
        <f>SUM(K8:K26)</f>
        <v>0</v>
      </c>
      <c r="L27" s="127"/>
      <c r="M27" s="128"/>
    </row>
    <row r="28" spans="1:17" s="3" customFormat="1" ht="15" customHeight="1">
      <c r="A28" s="129" t="s">
        <v>57</v>
      </c>
      <c r="H28" s="130">
        <f>H27/G27</f>
        <v>0.84563758389261745</v>
      </c>
      <c r="I28" s="131"/>
      <c r="J28" s="132"/>
      <c r="K28" s="120"/>
      <c r="L28" s="120"/>
    </row>
    <row r="29" spans="1:17" s="3" customFormat="1" ht="15" customHeight="1">
      <c r="A29" s="133" t="s">
        <v>58</v>
      </c>
      <c r="B29" s="133"/>
      <c r="C29" s="133"/>
      <c r="D29" s="133"/>
      <c r="E29" s="133"/>
      <c r="F29" s="133"/>
      <c r="G29" s="133"/>
      <c r="H29" s="131"/>
      <c r="I29" s="131"/>
      <c r="J29" s="134"/>
      <c r="K29" s="120"/>
      <c r="L29" s="120"/>
    </row>
    <row r="30" spans="1:17" s="3" customFormat="1">
      <c r="C30" s="135"/>
      <c r="G30" s="131"/>
      <c r="H30" s="131"/>
      <c r="I30" s="131"/>
      <c r="J30" s="131"/>
    </row>
    <row r="31" spans="1:17" s="3" customFormat="1">
      <c r="C31" s="135"/>
      <c r="G31" s="131"/>
      <c r="H31" s="131"/>
      <c r="I31" s="131"/>
      <c r="J31" s="131"/>
    </row>
    <row r="32" spans="1:17" s="3" customFormat="1" ht="15.75">
      <c r="C32" s="135"/>
      <c r="G32" s="136" t="s">
        <v>59</v>
      </c>
      <c r="H32" s="131"/>
      <c r="I32" s="131"/>
      <c r="J32" s="131"/>
      <c r="L32" s="137"/>
    </row>
    <row r="33" spans="3:10" s="3" customFormat="1">
      <c r="C33" s="135"/>
      <c r="G33" s="131"/>
      <c r="H33" s="131"/>
      <c r="I33" s="131"/>
      <c r="J33" s="131"/>
    </row>
    <row r="34" spans="3:10" s="3" customFormat="1">
      <c r="C34" s="135"/>
      <c r="G34" s="131"/>
      <c r="H34" s="131"/>
      <c r="I34" s="131"/>
      <c r="J34" s="131"/>
    </row>
    <row r="35" spans="3:10" s="3" customFormat="1">
      <c r="C35" s="135"/>
      <c r="G35" s="131"/>
      <c r="H35" s="131"/>
      <c r="I35" s="131"/>
      <c r="J35" s="131"/>
    </row>
    <row r="36" spans="3:10" s="3" customFormat="1">
      <c r="C36" s="135"/>
      <c r="G36" s="131"/>
      <c r="H36" s="131"/>
      <c r="I36" s="131"/>
      <c r="J36" s="131"/>
    </row>
    <row r="37" spans="3:10" s="3" customFormat="1">
      <c r="C37" s="135"/>
      <c r="G37" s="131"/>
      <c r="H37" s="131"/>
      <c r="I37" s="131"/>
      <c r="J37" s="131"/>
    </row>
    <row r="38" spans="3:10" s="3" customFormat="1">
      <c r="C38" s="135"/>
      <c r="G38" s="131"/>
      <c r="H38" s="131"/>
      <c r="I38" s="131"/>
      <c r="J38" s="131"/>
    </row>
    <row r="39" spans="3:10" s="3" customFormat="1">
      <c r="C39" s="135"/>
      <c r="G39" s="131"/>
      <c r="H39" s="131"/>
      <c r="I39" s="131"/>
      <c r="J39" s="131"/>
    </row>
    <row r="40" spans="3:10" s="3" customFormat="1">
      <c r="C40" s="135"/>
      <c r="G40" s="131"/>
      <c r="H40" s="131"/>
      <c r="I40" s="131"/>
      <c r="J40" s="131"/>
    </row>
    <row r="41" spans="3:10" s="3" customFormat="1">
      <c r="C41" s="135"/>
      <c r="G41" s="131"/>
      <c r="H41" s="131"/>
      <c r="I41" s="131"/>
      <c r="J41" s="131"/>
    </row>
    <row r="42" spans="3:10" s="3" customFormat="1">
      <c r="C42" s="135"/>
      <c r="G42" s="131"/>
      <c r="H42" s="131"/>
      <c r="I42" s="131"/>
      <c r="J42" s="131"/>
    </row>
    <row r="43" spans="3:10" s="3" customFormat="1">
      <c r="C43" s="135"/>
      <c r="G43" s="131"/>
      <c r="H43" s="131"/>
      <c r="I43" s="131"/>
      <c r="J43" s="131"/>
    </row>
    <row r="44" spans="3:10" s="3" customFormat="1">
      <c r="C44" s="135"/>
      <c r="G44" s="131"/>
      <c r="H44" s="131"/>
      <c r="I44" s="131"/>
      <c r="J44" s="131"/>
    </row>
    <row r="45" spans="3:10" s="3" customFormat="1">
      <c r="C45" s="135"/>
      <c r="G45" s="131"/>
      <c r="H45" s="131"/>
      <c r="I45" s="131"/>
      <c r="J45" s="131"/>
    </row>
    <row r="46" spans="3:10" s="3" customFormat="1">
      <c r="C46" s="135"/>
      <c r="G46" s="131"/>
      <c r="H46" s="131"/>
      <c r="I46" s="131"/>
      <c r="J46" s="131"/>
    </row>
    <row r="47" spans="3:10" s="3" customFormat="1">
      <c r="C47" s="135"/>
      <c r="G47" s="131"/>
      <c r="H47" s="131"/>
      <c r="I47" s="131"/>
      <c r="J47" s="131"/>
    </row>
    <row r="48" spans="3:10" s="3" customFormat="1">
      <c r="C48" s="135"/>
      <c r="G48" s="131"/>
      <c r="H48" s="131"/>
      <c r="I48" s="131"/>
      <c r="J48" s="131"/>
    </row>
    <row r="49" spans="2:30" s="3" customFormat="1">
      <c r="C49" s="135"/>
      <c r="G49" s="131"/>
      <c r="H49" s="131"/>
      <c r="I49" s="131"/>
      <c r="J49" s="131"/>
    </row>
    <row r="56" spans="2:30" s="3" customFormat="1">
      <c r="B56" s="138" t="s">
        <v>60</v>
      </c>
      <c r="C56" s="139"/>
      <c r="D56"/>
      <c r="E56"/>
      <c r="F56"/>
      <c r="G56" s="140"/>
      <c r="H56" s="140"/>
      <c r="I56" s="140"/>
      <c r="J56" s="14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</sheetData>
  <mergeCells count="34">
    <mergeCell ref="A24:A26"/>
    <mergeCell ref="D24:F24"/>
    <mergeCell ref="D25:F25"/>
    <mergeCell ref="D26:F26"/>
    <mergeCell ref="A27:F27"/>
    <mergeCell ref="A29:G29"/>
    <mergeCell ref="A16:A18"/>
    <mergeCell ref="D16:F16"/>
    <mergeCell ref="D18:F18"/>
    <mergeCell ref="A20:A22"/>
    <mergeCell ref="D20:F20"/>
    <mergeCell ref="D21:F21"/>
    <mergeCell ref="D22:F22"/>
    <mergeCell ref="A11:A13"/>
    <mergeCell ref="D11:F11"/>
    <mergeCell ref="D12:F12"/>
    <mergeCell ref="D13:F13"/>
    <mergeCell ref="A14:A15"/>
    <mergeCell ref="D14:F14"/>
    <mergeCell ref="D15:F15"/>
    <mergeCell ref="L6:L7"/>
    <mergeCell ref="M6:M7"/>
    <mergeCell ref="P6:R6"/>
    <mergeCell ref="G7:G8"/>
    <mergeCell ref="A8:A10"/>
    <mergeCell ref="D8:F8"/>
    <mergeCell ref="D9:F9"/>
    <mergeCell ref="D10:F10"/>
    <mergeCell ref="A2:I2"/>
    <mergeCell ref="A6:A7"/>
    <mergeCell ref="B6:B7"/>
    <mergeCell ref="C6:C7"/>
    <mergeCell ref="D6:F7"/>
    <mergeCell ref="G6:I6"/>
  </mergeCells>
  <printOptions horizontalCentered="1" verticalCentered="1"/>
  <pageMargins left="0.31496062992125984" right="0.31496062992125984" top="0" bottom="0" header="0.31496062992125984" footer="0.31496062992125984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Matriz</vt:lpstr>
      <vt:lpstr>Matriz!_Hlk153358456</vt:lpstr>
      <vt:lpstr>Matriz!_Hlk156219882</vt:lpstr>
      <vt:lpstr>Matriz!_Hlk156462302</vt:lpstr>
      <vt:lpstr>Matriz!_Hlk156909180</vt:lpstr>
      <vt:lpstr>Matriz!_Hlk156909187</vt:lpstr>
      <vt:lpstr>Matriz!Área_de_impresión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Sánchez Sosa</dc:creator>
  <cp:lastModifiedBy>Edgar Sánchez Sosa</cp:lastModifiedBy>
  <dcterms:created xsi:type="dcterms:W3CDTF">2025-07-15T20:10:43Z</dcterms:created>
  <dcterms:modified xsi:type="dcterms:W3CDTF">2025-07-15T20:11:10Z</dcterms:modified>
</cp:coreProperties>
</file>