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"/>
    </mc:Choice>
  </mc:AlternateContent>
  <xr:revisionPtr revIDLastSave="0" documentId="8_{E5347E17-8D23-4F16-82F1-E804FAA47AA8}" xr6:coauthVersionLast="47" xr6:coauthVersionMax="47" xr10:uidLastSave="{00000000-0000-0000-0000-000000000000}"/>
  <bookViews>
    <workbookView xWindow="-120" yWindow="-120" windowWidth="29040" windowHeight="15720" xr2:uid="{27A49026-ACA9-421F-B055-91A43D5060A3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A78" i="1"/>
  <c r="P77" i="1"/>
  <c r="O77" i="1"/>
  <c r="N77" i="1"/>
  <c r="M77" i="1"/>
  <c r="L77" i="1"/>
  <c r="K77" i="1"/>
  <c r="K79" i="1" s="1"/>
  <c r="J77" i="1"/>
  <c r="A76" i="1"/>
  <c r="A75" i="1"/>
  <c r="P74" i="1"/>
  <c r="O74" i="1"/>
  <c r="N74" i="1"/>
  <c r="M74" i="1"/>
  <c r="L74" i="1"/>
  <c r="K74" i="1"/>
  <c r="J74" i="1"/>
  <c r="A73" i="1"/>
  <c r="A72" i="1"/>
  <c r="P71" i="1"/>
  <c r="O71" i="1"/>
  <c r="N71" i="1"/>
  <c r="M71" i="1"/>
  <c r="L71" i="1"/>
  <c r="K71" i="1"/>
  <c r="J71" i="1"/>
  <c r="Q68" i="1"/>
  <c r="A68" i="1"/>
  <c r="A67" i="1"/>
  <c r="A66" i="1"/>
  <c r="P65" i="1"/>
  <c r="O65" i="1"/>
  <c r="N65" i="1"/>
  <c r="M65" i="1"/>
  <c r="L65" i="1"/>
  <c r="K65" i="1"/>
  <c r="J65" i="1"/>
  <c r="A64" i="1"/>
  <c r="A63" i="1"/>
  <c r="P62" i="1"/>
  <c r="O62" i="1"/>
  <c r="N62" i="1"/>
  <c r="M62" i="1"/>
  <c r="L62" i="1"/>
  <c r="K62" i="1"/>
  <c r="J62" i="1"/>
  <c r="A61" i="1"/>
  <c r="A60" i="1"/>
  <c r="P59" i="1"/>
  <c r="O59" i="1"/>
  <c r="N59" i="1"/>
  <c r="M59" i="1"/>
  <c r="L59" i="1"/>
  <c r="K59" i="1"/>
  <c r="J59" i="1"/>
  <c r="D81" i="1"/>
  <c r="C81" i="1"/>
  <c r="A58" i="1"/>
  <c r="A57" i="1"/>
  <c r="A56" i="1"/>
  <c r="A55" i="1"/>
  <c r="A54" i="1"/>
  <c r="A53" i="1"/>
  <c r="A52" i="1"/>
  <c r="A51" i="1"/>
  <c r="P50" i="1"/>
  <c r="O50" i="1"/>
  <c r="N50" i="1"/>
  <c r="M50" i="1"/>
  <c r="L50" i="1"/>
  <c r="K50" i="1"/>
  <c r="J50" i="1"/>
  <c r="A49" i="1"/>
  <c r="A48" i="1"/>
  <c r="A47" i="1"/>
  <c r="A46" i="1"/>
  <c r="A45" i="1"/>
  <c r="A44" i="1"/>
  <c r="A43" i="1"/>
  <c r="P42" i="1"/>
  <c r="O42" i="1"/>
  <c r="N42" i="1"/>
  <c r="M42" i="1"/>
  <c r="L42" i="1"/>
  <c r="K42" i="1"/>
  <c r="J42" i="1"/>
  <c r="A41" i="1"/>
  <c r="A40" i="1"/>
  <c r="A39" i="1"/>
  <c r="Q38" i="1"/>
  <c r="A38" i="1"/>
  <c r="A37" i="1"/>
  <c r="A36" i="1"/>
  <c r="A35" i="1"/>
  <c r="P34" i="1"/>
  <c r="O34" i="1"/>
  <c r="N34" i="1"/>
  <c r="M34" i="1"/>
  <c r="L34" i="1"/>
  <c r="K34" i="1"/>
  <c r="J34" i="1"/>
  <c r="A33" i="1"/>
  <c r="A32" i="1"/>
  <c r="A31" i="1"/>
  <c r="A30" i="1"/>
  <c r="A29" i="1"/>
  <c r="A28" i="1"/>
  <c r="Q27" i="1"/>
  <c r="A27" i="1"/>
  <c r="A26" i="1"/>
  <c r="P25" i="1"/>
  <c r="O25" i="1"/>
  <c r="N25" i="1"/>
  <c r="M25" i="1"/>
  <c r="L25" i="1"/>
  <c r="K25" i="1"/>
  <c r="J25" i="1"/>
  <c r="A24" i="1"/>
  <c r="A23" i="1"/>
  <c r="Q22" i="1"/>
  <c r="A22" i="1"/>
  <c r="A21" i="1"/>
  <c r="A20" i="1"/>
  <c r="A19" i="1"/>
  <c r="A18" i="1"/>
  <c r="A17" i="1"/>
  <c r="A16" i="1"/>
  <c r="P15" i="1"/>
  <c r="O15" i="1"/>
  <c r="N15" i="1"/>
  <c r="M15" i="1"/>
  <c r="L15" i="1"/>
  <c r="K15" i="1"/>
  <c r="J15" i="1"/>
  <c r="A14" i="1"/>
  <c r="A13" i="1"/>
  <c r="A12" i="1"/>
  <c r="Q11" i="1"/>
  <c r="A11" i="1"/>
  <c r="A10" i="1"/>
  <c r="P9" i="1"/>
  <c r="O9" i="1"/>
  <c r="N9" i="1"/>
  <c r="M9" i="1"/>
  <c r="L9" i="1"/>
  <c r="K9" i="1"/>
  <c r="J9" i="1"/>
  <c r="O79" i="1" l="1"/>
  <c r="L79" i="1"/>
  <c r="P79" i="1"/>
  <c r="K69" i="1"/>
  <c r="K81" i="1" s="1"/>
  <c r="J79" i="1"/>
  <c r="Q19" i="1"/>
  <c r="Q21" i="1"/>
  <c r="O69" i="1"/>
  <c r="O81" i="1" s="1"/>
  <c r="Q35" i="1"/>
  <c r="P69" i="1"/>
  <c r="P81" i="1" s="1"/>
  <c r="Q49" i="1"/>
  <c r="Q63" i="1"/>
  <c r="Q33" i="1"/>
  <c r="L69" i="1"/>
  <c r="L81" i="1" s="1"/>
  <c r="Q64" i="1"/>
  <c r="Q16" i="1"/>
  <c r="J69" i="1"/>
  <c r="J81" i="1" s="1"/>
  <c r="Q40" i="1"/>
  <c r="Q29" i="1"/>
  <c r="Q14" i="1"/>
  <c r="Q61" i="1"/>
  <c r="Q24" i="1"/>
  <c r="Q57" i="1"/>
  <c r="Q30" i="1"/>
  <c r="Q46" i="1"/>
  <c r="Q51" i="1"/>
  <c r="M69" i="1"/>
  <c r="M81" i="1" s="1"/>
  <c r="M79" i="1"/>
  <c r="Q32" i="1"/>
  <c r="Q41" i="1"/>
  <c r="N69" i="1"/>
  <c r="N81" i="1" s="1"/>
  <c r="N79" i="1"/>
  <c r="Q44" i="1"/>
  <c r="Q12" i="1"/>
  <c r="Q20" i="1"/>
  <c r="Q23" i="1"/>
  <c r="Q28" i="1"/>
  <c r="Q31" i="1"/>
  <c r="Q36" i="1"/>
  <c r="Q39" i="1"/>
  <c r="Q73" i="1"/>
  <c r="Q48" i="1" l="1"/>
  <c r="Q78" i="1"/>
  <c r="Q34" i="1"/>
  <c r="Q77" i="1"/>
  <c r="Q37" i="1"/>
  <c r="Q43" i="1"/>
  <c r="Q26" i="1"/>
  <c r="Q74" i="1"/>
  <c r="Q13" i="1"/>
  <c r="Q67" i="1"/>
  <c r="I81" i="1"/>
  <c r="Q42" i="1"/>
  <c r="Q58" i="1"/>
  <c r="Q10" i="1"/>
  <c r="Q60" i="1"/>
  <c r="Q55" i="1"/>
  <c r="Q71" i="1"/>
  <c r="Q18" i="1"/>
  <c r="Q52" i="1"/>
  <c r="Q62" i="1"/>
  <c r="Q47" i="1"/>
  <c r="Q9" i="1"/>
  <c r="H81" i="1"/>
  <c r="Q72" i="1"/>
  <c r="Q65" i="1"/>
  <c r="Q66" i="1"/>
  <c r="Q53" i="1"/>
  <c r="Q56" i="1"/>
  <c r="Q17" i="1"/>
  <c r="Q15" i="1"/>
  <c r="Q50" i="1"/>
  <c r="Q45" i="1"/>
  <c r="G81" i="1"/>
  <c r="Q54" i="1"/>
  <c r="Q59" i="1" l="1"/>
  <c r="Q79" i="1"/>
  <c r="F81" i="1"/>
  <c r="Q25" i="1"/>
  <c r="E81" i="1" l="1"/>
  <c r="Q81" i="1" s="1"/>
  <c r="Q69" i="1"/>
</calcChain>
</file>

<file path=xl/sharedStrings.xml><?xml version="1.0" encoding="utf-8"?>
<sst xmlns="http://schemas.openxmlformats.org/spreadsheetml/2006/main" count="103" uniqueCount="103">
  <si>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</si>
  <si>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</si>
  <si>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</si>
  <si>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</si>
  <si>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</si>
  <si>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</si>
  <si>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</si>
  <si>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</si>
  <si>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</si>
  <si>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</si>
  <si>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</si>
  <si>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</si>
  <si>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</si>
  <si>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</si>
  <si>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</si>
  <si>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</si>
  <si>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</si>
  <si>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</si>
  <si>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</si>
  <si>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</si>
  <si>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</si>
  <si>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</si>
  <si>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</si>
  <si>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</si>
  <si>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</si>
  <si>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</si>
  <si>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</si>
  <si>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</si>
  <si>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</si>
  <si>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</si>
  <si>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</si>
  <si>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</si>
  <si>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</si>
  <si>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</si>
  <si>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</si>
  <si>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</si>
  <si>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</si>
  <si>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</si>
  <si>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</si>
  <si>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</si>
  <si>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</si>
  <si>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</si>
  <si>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</si>
  <si>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</si>
  <si>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</si>
  <si>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</si>
  <si>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</si>
  <si>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</si>
  <si>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</si>
  <si>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</si>
  <si>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</si>
  <si>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</si>
  <si>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</si>
  <si>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</si>
  <si>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</si>
  <si>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</si>
  <si>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</si>
  <si>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</si>
  <si>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</si>
  <si>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</si>
  <si>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</si>
  <si>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</si>
  <si>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</si>
  <si>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</si>
  <si>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</si>
  <si>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</si>
  <si>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</si>
  <si>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</si>
  <si>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</si>
  <si>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</si>
  <si>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</si>
  <si>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</si>
  <si>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</si>
  <si>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</si>
  <si>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</si>
  <si>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</si>
  <si>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</si>
  <si>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</si>
  <si>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</si>
  <si>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</si>
  <si>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</si>
  <si>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</si>
  <si>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</si>
  <si>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</si>
  <si>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</si>
  <si>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</si>
  <si>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</si>
  <si>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</si>
  <si>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</si>
  <si>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</si>
  <si>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</si>
  <si>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</si>
  <si>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</si>
  <si>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</si>
  <si>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</si>
  <si>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Aprobado por: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</si>
  <si>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</si>
  <si>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</si>
  <si>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</si>
  <si>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</si>
  <si>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</si>
  <si>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Encargado de Presupuesto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</si>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</sst>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</cellXfs>
  <cellStyles count="5">
    <cellStyle name="Millares" xfId="1" builtinId="3"/>
    <cellStyle name="Millares 2" xfId="3" xr:uid="{139C86A0-0B48-486A-A77C-EC048D25A80E}"/>
    <cellStyle name="Normal" xfId="0" builtinId="0"/>
    <cellStyle name="Normal 2" xfId="2" xr:uid="{1BFB1981-36A8-455F-9963-4EACB91D6921}"/>
    <cellStyle name="Porcentaje 2" xfId="4" xr:uid="{F4C2E674-AF19-419A-A322-68417C060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3266729</xdr:colOff>
      <xdr:row>3</xdr:row>
      <xdr:rowOff>179704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09C83851-8318-489F-8587-92D55229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6729" cy="1303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B88B-C122-4703-A465-86A6968FCC7B}">
  <sheetPr>
    <pageSetUpPr fitToPage="1"/>
  </sheetPr>
  <dimension ref="A1:W90"/>
  <sheetViews>
    <sheetView showGridLines="0" tabSelected="1" topLeftCell="B1" zoomScale="92" zoomScaleNormal="92" zoomScaleSheetLayoutView="100" workbookViewId="0">
      <selection activeCell="R70" sqref="R1:R1048576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customWidth="1"/>
    <col min="17" max="17" width="18.7109375" style="11" customWidth="1"/>
    <col min="18" max="19" width="17.7109375" style="1" customWidth="1"/>
    <col min="20" max="21" width="16" style="1" customWidth="1"/>
    <col min="22" max="22" width="15.140625" style="1" customWidth="1"/>
    <col min="23" max="23" width="18.85546875" style="8" customWidth="1"/>
    <col min="24" max="24" width="17.85546875" style="1" customWidth="1"/>
    <col min="25" max="265" width="9.140625" style="1"/>
    <col min="266" max="266" width="79.28515625" style="1" customWidth="1"/>
    <col min="267" max="267" width="20.140625" style="1" customWidth="1"/>
    <col min="268" max="268" width="20.5703125" style="1" customWidth="1"/>
    <col min="269" max="269" width="17.28515625" style="1" customWidth="1"/>
    <col min="270" max="272" width="15" style="1" customWidth="1"/>
    <col min="273" max="273" width="16" style="1" customWidth="1"/>
    <col min="274" max="276" width="15" style="1" customWidth="1"/>
    <col min="277" max="278" width="16" style="1" customWidth="1"/>
    <col min="279" max="279" width="18.85546875" style="1" customWidth="1"/>
    <col min="280" max="280" width="17.85546875" style="1" customWidth="1"/>
    <col min="281" max="521" width="9.140625" style="1"/>
    <col min="522" max="522" width="79.28515625" style="1" customWidth="1"/>
    <col min="523" max="523" width="20.140625" style="1" customWidth="1"/>
    <col min="524" max="524" width="20.5703125" style="1" customWidth="1"/>
    <col min="525" max="525" width="17.28515625" style="1" customWidth="1"/>
    <col min="526" max="528" width="15" style="1" customWidth="1"/>
    <col min="529" max="529" width="16" style="1" customWidth="1"/>
    <col min="530" max="532" width="15" style="1" customWidth="1"/>
    <col min="533" max="534" width="16" style="1" customWidth="1"/>
    <col min="535" max="535" width="18.85546875" style="1" customWidth="1"/>
    <col min="536" max="536" width="17.85546875" style="1" customWidth="1"/>
    <col min="537" max="777" width="9.140625" style="1"/>
    <col min="778" max="778" width="79.28515625" style="1" customWidth="1"/>
    <col min="779" max="779" width="20.140625" style="1" customWidth="1"/>
    <col min="780" max="780" width="20.5703125" style="1" customWidth="1"/>
    <col min="781" max="781" width="17.28515625" style="1" customWidth="1"/>
    <col min="782" max="784" width="15" style="1" customWidth="1"/>
    <col min="785" max="785" width="16" style="1" customWidth="1"/>
    <col min="786" max="788" width="15" style="1" customWidth="1"/>
    <col min="789" max="790" width="16" style="1" customWidth="1"/>
    <col min="791" max="791" width="18.85546875" style="1" customWidth="1"/>
    <col min="792" max="792" width="17.85546875" style="1" customWidth="1"/>
    <col min="793" max="1033" width="9.140625" style="1"/>
    <col min="1034" max="1034" width="79.28515625" style="1" customWidth="1"/>
    <col min="1035" max="1035" width="20.140625" style="1" customWidth="1"/>
    <col min="1036" max="1036" width="20.5703125" style="1" customWidth="1"/>
    <col min="1037" max="1037" width="17.28515625" style="1" customWidth="1"/>
    <col min="1038" max="1040" width="15" style="1" customWidth="1"/>
    <col min="1041" max="1041" width="16" style="1" customWidth="1"/>
    <col min="1042" max="1044" width="15" style="1" customWidth="1"/>
    <col min="1045" max="1046" width="16" style="1" customWidth="1"/>
    <col min="1047" max="1047" width="18.85546875" style="1" customWidth="1"/>
    <col min="1048" max="1048" width="17.85546875" style="1" customWidth="1"/>
    <col min="1049" max="1289" width="9.140625" style="1"/>
    <col min="1290" max="1290" width="79.28515625" style="1" customWidth="1"/>
    <col min="1291" max="1291" width="20.140625" style="1" customWidth="1"/>
    <col min="1292" max="1292" width="20.5703125" style="1" customWidth="1"/>
    <col min="1293" max="1293" width="17.28515625" style="1" customWidth="1"/>
    <col min="1294" max="1296" width="15" style="1" customWidth="1"/>
    <col min="1297" max="1297" width="16" style="1" customWidth="1"/>
    <col min="1298" max="1300" width="15" style="1" customWidth="1"/>
    <col min="1301" max="1302" width="16" style="1" customWidth="1"/>
    <col min="1303" max="1303" width="18.85546875" style="1" customWidth="1"/>
    <col min="1304" max="1304" width="17.85546875" style="1" customWidth="1"/>
    <col min="1305" max="1545" width="9.140625" style="1"/>
    <col min="1546" max="1546" width="79.28515625" style="1" customWidth="1"/>
    <col min="1547" max="1547" width="20.140625" style="1" customWidth="1"/>
    <col min="1548" max="1548" width="20.5703125" style="1" customWidth="1"/>
    <col min="1549" max="1549" width="17.28515625" style="1" customWidth="1"/>
    <col min="1550" max="1552" width="15" style="1" customWidth="1"/>
    <col min="1553" max="1553" width="16" style="1" customWidth="1"/>
    <col min="1554" max="1556" width="15" style="1" customWidth="1"/>
    <col min="1557" max="1558" width="16" style="1" customWidth="1"/>
    <col min="1559" max="1559" width="18.85546875" style="1" customWidth="1"/>
    <col min="1560" max="1560" width="17.85546875" style="1" customWidth="1"/>
    <col min="1561" max="1801" width="9.140625" style="1"/>
    <col min="1802" max="1802" width="79.28515625" style="1" customWidth="1"/>
    <col min="1803" max="1803" width="20.140625" style="1" customWidth="1"/>
    <col min="1804" max="1804" width="20.5703125" style="1" customWidth="1"/>
    <col min="1805" max="1805" width="17.28515625" style="1" customWidth="1"/>
    <col min="1806" max="1808" width="15" style="1" customWidth="1"/>
    <col min="1809" max="1809" width="16" style="1" customWidth="1"/>
    <col min="1810" max="1812" width="15" style="1" customWidth="1"/>
    <col min="1813" max="1814" width="16" style="1" customWidth="1"/>
    <col min="1815" max="1815" width="18.85546875" style="1" customWidth="1"/>
    <col min="1816" max="1816" width="17.85546875" style="1" customWidth="1"/>
    <col min="1817" max="2057" width="9.140625" style="1"/>
    <col min="2058" max="2058" width="79.28515625" style="1" customWidth="1"/>
    <col min="2059" max="2059" width="20.140625" style="1" customWidth="1"/>
    <col min="2060" max="2060" width="20.5703125" style="1" customWidth="1"/>
    <col min="2061" max="2061" width="17.28515625" style="1" customWidth="1"/>
    <col min="2062" max="2064" width="15" style="1" customWidth="1"/>
    <col min="2065" max="2065" width="16" style="1" customWidth="1"/>
    <col min="2066" max="2068" width="15" style="1" customWidth="1"/>
    <col min="2069" max="2070" width="16" style="1" customWidth="1"/>
    <col min="2071" max="2071" width="18.85546875" style="1" customWidth="1"/>
    <col min="2072" max="2072" width="17.85546875" style="1" customWidth="1"/>
    <col min="2073" max="2313" width="9.140625" style="1"/>
    <col min="2314" max="2314" width="79.28515625" style="1" customWidth="1"/>
    <col min="2315" max="2315" width="20.140625" style="1" customWidth="1"/>
    <col min="2316" max="2316" width="20.5703125" style="1" customWidth="1"/>
    <col min="2317" max="2317" width="17.28515625" style="1" customWidth="1"/>
    <col min="2318" max="2320" width="15" style="1" customWidth="1"/>
    <col min="2321" max="2321" width="16" style="1" customWidth="1"/>
    <col min="2322" max="2324" width="15" style="1" customWidth="1"/>
    <col min="2325" max="2326" width="16" style="1" customWidth="1"/>
    <col min="2327" max="2327" width="18.85546875" style="1" customWidth="1"/>
    <col min="2328" max="2328" width="17.85546875" style="1" customWidth="1"/>
    <col min="2329" max="2569" width="9.140625" style="1"/>
    <col min="2570" max="2570" width="79.28515625" style="1" customWidth="1"/>
    <col min="2571" max="2571" width="20.140625" style="1" customWidth="1"/>
    <col min="2572" max="2572" width="20.5703125" style="1" customWidth="1"/>
    <col min="2573" max="2573" width="17.28515625" style="1" customWidth="1"/>
    <col min="2574" max="2576" width="15" style="1" customWidth="1"/>
    <col min="2577" max="2577" width="16" style="1" customWidth="1"/>
    <col min="2578" max="2580" width="15" style="1" customWidth="1"/>
    <col min="2581" max="2582" width="16" style="1" customWidth="1"/>
    <col min="2583" max="2583" width="18.85546875" style="1" customWidth="1"/>
    <col min="2584" max="2584" width="17.85546875" style="1" customWidth="1"/>
    <col min="2585" max="2825" width="9.140625" style="1"/>
    <col min="2826" max="2826" width="79.28515625" style="1" customWidth="1"/>
    <col min="2827" max="2827" width="20.140625" style="1" customWidth="1"/>
    <col min="2828" max="2828" width="20.5703125" style="1" customWidth="1"/>
    <col min="2829" max="2829" width="17.28515625" style="1" customWidth="1"/>
    <col min="2830" max="2832" width="15" style="1" customWidth="1"/>
    <col min="2833" max="2833" width="16" style="1" customWidth="1"/>
    <col min="2834" max="2836" width="15" style="1" customWidth="1"/>
    <col min="2837" max="2838" width="16" style="1" customWidth="1"/>
    <col min="2839" max="2839" width="18.85546875" style="1" customWidth="1"/>
    <col min="2840" max="2840" width="17.85546875" style="1" customWidth="1"/>
    <col min="2841" max="3081" width="9.140625" style="1"/>
    <col min="3082" max="3082" width="79.28515625" style="1" customWidth="1"/>
    <col min="3083" max="3083" width="20.140625" style="1" customWidth="1"/>
    <col min="3084" max="3084" width="20.5703125" style="1" customWidth="1"/>
    <col min="3085" max="3085" width="17.28515625" style="1" customWidth="1"/>
    <col min="3086" max="3088" width="15" style="1" customWidth="1"/>
    <col min="3089" max="3089" width="16" style="1" customWidth="1"/>
    <col min="3090" max="3092" width="15" style="1" customWidth="1"/>
    <col min="3093" max="3094" width="16" style="1" customWidth="1"/>
    <col min="3095" max="3095" width="18.85546875" style="1" customWidth="1"/>
    <col min="3096" max="3096" width="17.85546875" style="1" customWidth="1"/>
    <col min="3097" max="3337" width="9.140625" style="1"/>
    <col min="3338" max="3338" width="79.28515625" style="1" customWidth="1"/>
    <col min="3339" max="3339" width="20.140625" style="1" customWidth="1"/>
    <col min="3340" max="3340" width="20.5703125" style="1" customWidth="1"/>
    <col min="3341" max="3341" width="17.28515625" style="1" customWidth="1"/>
    <col min="3342" max="3344" width="15" style="1" customWidth="1"/>
    <col min="3345" max="3345" width="16" style="1" customWidth="1"/>
    <col min="3346" max="3348" width="15" style="1" customWidth="1"/>
    <col min="3349" max="3350" width="16" style="1" customWidth="1"/>
    <col min="3351" max="3351" width="18.85546875" style="1" customWidth="1"/>
    <col min="3352" max="3352" width="17.85546875" style="1" customWidth="1"/>
    <col min="3353" max="3593" width="9.140625" style="1"/>
    <col min="3594" max="3594" width="79.28515625" style="1" customWidth="1"/>
    <col min="3595" max="3595" width="20.140625" style="1" customWidth="1"/>
    <col min="3596" max="3596" width="20.5703125" style="1" customWidth="1"/>
    <col min="3597" max="3597" width="17.28515625" style="1" customWidth="1"/>
    <col min="3598" max="3600" width="15" style="1" customWidth="1"/>
    <col min="3601" max="3601" width="16" style="1" customWidth="1"/>
    <col min="3602" max="3604" width="15" style="1" customWidth="1"/>
    <col min="3605" max="3606" width="16" style="1" customWidth="1"/>
    <col min="3607" max="3607" width="18.85546875" style="1" customWidth="1"/>
    <col min="3608" max="3608" width="17.85546875" style="1" customWidth="1"/>
    <col min="3609" max="3849" width="9.140625" style="1"/>
    <col min="3850" max="3850" width="79.28515625" style="1" customWidth="1"/>
    <col min="3851" max="3851" width="20.140625" style="1" customWidth="1"/>
    <col min="3852" max="3852" width="20.5703125" style="1" customWidth="1"/>
    <col min="3853" max="3853" width="17.28515625" style="1" customWidth="1"/>
    <col min="3854" max="3856" width="15" style="1" customWidth="1"/>
    <col min="3857" max="3857" width="16" style="1" customWidth="1"/>
    <col min="3858" max="3860" width="15" style="1" customWidth="1"/>
    <col min="3861" max="3862" width="16" style="1" customWidth="1"/>
    <col min="3863" max="3863" width="18.85546875" style="1" customWidth="1"/>
    <col min="3864" max="3864" width="17.85546875" style="1" customWidth="1"/>
    <col min="3865" max="4105" width="9.140625" style="1"/>
    <col min="4106" max="4106" width="79.28515625" style="1" customWidth="1"/>
    <col min="4107" max="4107" width="20.140625" style="1" customWidth="1"/>
    <col min="4108" max="4108" width="20.5703125" style="1" customWidth="1"/>
    <col min="4109" max="4109" width="17.28515625" style="1" customWidth="1"/>
    <col min="4110" max="4112" width="15" style="1" customWidth="1"/>
    <col min="4113" max="4113" width="16" style="1" customWidth="1"/>
    <col min="4114" max="4116" width="15" style="1" customWidth="1"/>
    <col min="4117" max="4118" width="16" style="1" customWidth="1"/>
    <col min="4119" max="4119" width="18.85546875" style="1" customWidth="1"/>
    <col min="4120" max="4120" width="17.85546875" style="1" customWidth="1"/>
    <col min="4121" max="4361" width="9.140625" style="1"/>
    <col min="4362" max="4362" width="79.28515625" style="1" customWidth="1"/>
    <col min="4363" max="4363" width="20.140625" style="1" customWidth="1"/>
    <col min="4364" max="4364" width="20.5703125" style="1" customWidth="1"/>
    <col min="4365" max="4365" width="17.28515625" style="1" customWidth="1"/>
    <col min="4366" max="4368" width="15" style="1" customWidth="1"/>
    <col min="4369" max="4369" width="16" style="1" customWidth="1"/>
    <col min="4370" max="4372" width="15" style="1" customWidth="1"/>
    <col min="4373" max="4374" width="16" style="1" customWidth="1"/>
    <col min="4375" max="4375" width="18.85546875" style="1" customWidth="1"/>
    <col min="4376" max="4376" width="17.85546875" style="1" customWidth="1"/>
    <col min="4377" max="4617" width="9.140625" style="1"/>
    <col min="4618" max="4618" width="79.28515625" style="1" customWidth="1"/>
    <col min="4619" max="4619" width="20.140625" style="1" customWidth="1"/>
    <col min="4620" max="4620" width="20.5703125" style="1" customWidth="1"/>
    <col min="4621" max="4621" width="17.28515625" style="1" customWidth="1"/>
    <col min="4622" max="4624" width="15" style="1" customWidth="1"/>
    <col min="4625" max="4625" width="16" style="1" customWidth="1"/>
    <col min="4626" max="4628" width="15" style="1" customWidth="1"/>
    <col min="4629" max="4630" width="16" style="1" customWidth="1"/>
    <col min="4631" max="4631" width="18.85546875" style="1" customWidth="1"/>
    <col min="4632" max="4632" width="17.85546875" style="1" customWidth="1"/>
    <col min="4633" max="4873" width="9.140625" style="1"/>
    <col min="4874" max="4874" width="79.28515625" style="1" customWidth="1"/>
    <col min="4875" max="4875" width="20.140625" style="1" customWidth="1"/>
    <col min="4876" max="4876" width="20.5703125" style="1" customWidth="1"/>
    <col min="4877" max="4877" width="17.28515625" style="1" customWidth="1"/>
    <col min="4878" max="4880" width="15" style="1" customWidth="1"/>
    <col min="4881" max="4881" width="16" style="1" customWidth="1"/>
    <col min="4882" max="4884" width="15" style="1" customWidth="1"/>
    <col min="4885" max="4886" width="16" style="1" customWidth="1"/>
    <col min="4887" max="4887" width="18.85546875" style="1" customWidth="1"/>
    <col min="4888" max="4888" width="17.85546875" style="1" customWidth="1"/>
    <col min="4889" max="5129" width="9.140625" style="1"/>
    <col min="5130" max="5130" width="79.28515625" style="1" customWidth="1"/>
    <col min="5131" max="5131" width="20.140625" style="1" customWidth="1"/>
    <col min="5132" max="5132" width="20.5703125" style="1" customWidth="1"/>
    <col min="5133" max="5133" width="17.28515625" style="1" customWidth="1"/>
    <col min="5134" max="5136" width="15" style="1" customWidth="1"/>
    <col min="5137" max="5137" width="16" style="1" customWidth="1"/>
    <col min="5138" max="5140" width="15" style="1" customWidth="1"/>
    <col min="5141" max="5142" width="16" style="1" customWidth="1"/>
    <col min="5143" max="5143" width="18.85546875" style="1" customWidth="1"/>
    <col min="5144" max="5144" width="17.85546875" style="1" customWidth="1"/>
    <col min="5145" max="5385" width="9.140625" style="1"/>
    <col min="5386" max="5386" width="79.28515625" style="1" customWidth="1"/>
    <col min="5387" max="5387" width="20.140625" style="1" customWidth="1"/>
    <col min="5388" max="5388" width="20.5703125" style="1" customWidth="1"/>
    <col min="5389" max="5389" width="17.28515625" style="1" customWidth="1"/>
    <col min="5390" max="5392" width="15" style="1" customWidth="1"/>
    <col min="5393" max="5393" width="16" style="1" customWidth="1"/>
    <col min="5394" max="5396" width="15" style="1" customWidth="1"/>
    <col min="5397" max="5398" width="16" style="1" customWidth="1"/>
    <col min="5399" max="5399" width="18.85546875" style="1" customWidth="1"/>
    <col min="5400" max="5400" width="17.85546875" style="1" customWidth="1"/>
    <col min="5401" max="5641" width="9.140625" style="1"/>
    <col min="5642" max="5642" width="79.28515625" style="1" customWidth="1"/>
    <col min="5643" max="5643" width="20.140625" style="1" customWidth="1"/>
    <col min="5644" max="5644" width="20.5703125" style="1" customWidth="1"/>
    <col min="5645" max="5645" width="17.28515625" style="1" customWidth="1"/>
    <col min="5646" max="5648" width="15" style="1" customWidth="1"/>
    <col min="5649" max="5649" width="16" style="1" customWidth="1"/>
    <col min="5650" max="5652" width="15" style="1" customWidth="1"/>
    <col min="5653" max="5654" width="16" style="1" customWidth="1"/>
    <col min="5655" max="5655" width="18.85546875" style="1" customWidth="1"/>
    <col min="5656" max="5656" width="17.85546875" style="1" customWidth="1"/>
    <col min="5657" max="5897" width="9.140625" style="1"/>
    <col min="5898" max="5898" width="79.28515625" style="1" customWidth="1"/>
    <col min="5899" max="5899" width="20.140625" style="1" customWidth="1"/>
    <col min="5900" max="5900" width="20.5703125" style="1" customWidth="1"/>
    <col min="5901" max="5901" width="17.28515625" style="1" customWidth="1"/>
    <col min="5902" max="5904" width="15" style="1" customWidth="1"/>
    <col min="5905" max="5905" width="16" style="1" customWidth="1"/>
    <col min="5906" max="5908" width="15" style="1" customWidth="1"/>
    <col min="5909" max="5910" width="16" style="1" customWidth="1"/>
    <col min="5911" max="5911" width="18.85546875" style="1" customWidth="1"/>
    <col min="5912" max="5912" width="17.85546875" style="1" customWidth="1"/>
    <col min="5913" max="6153" width="9.140625" style="1"/>
    <col min="6154" max="6154" width="79.28515625" style="1" customWidth="1"/>
    <col min="6155" max="6155" width="20.140625" style="1" customWidth="1"/>
    <col min="6156" max="6156" width="20.5703125" style="1" customWidth="1"/>
    <col min="6157" max="6157" width="17.28515625" style="1" customWidth="1"/>
    <col min="6158" max="6160" width="15" style="1" customWidth="1"/>
    <col min="6161" max="6161" width="16" style="1" customWidth="1"/>
    <col min="6162" max="6164" width="15" style="1" customWidth="1"/>
    <col min="6165" max="6166" width="16" style="1" customWidth="1"/>
    <col min="6167" max="6167" width="18.85546875" style="1" customWidth="1"/>
    <col min="6168" max="6168" width="17.85546875" style="1" customWidth="1"/>
    <col min="6169" max="6409" width="9.140625" style="1"/>
    <col min="6410" max="6410" width="79.28515625" style="1" customWidth="1"/>
    <col min="6411" max="6411" width="20.140625" style="1" customWidth="1"/>
    <col min="6412" max="6412" width="20.5703125" style="1" customWidth="1"/>
    <col min="6413" max="6413" width="17.28515625" style="1" customWidth="1"/>
    <col min="6414" max="6416" width="15" style="1" customWidth="1"/>
    <col min="6417" max="6417" width="16" style="1" customWidth="1"/>
    <col min="6418" max="6420" width="15" style="1" customWidth="1"/>
    <col min="6421" max="6422" width="16" style="1" customWidth="1"/>
    <col min="6423" max="6423" width="18.85546875" style="1" customWidth="1"/>
    <col min="6424" max="6424" width="17.85546875" style="1" customWidth="1"/>
    <col min="6425" max="6665" width="9.140625" style="1"/>
    <col min="6666" max="6666" width="79.28515625" style="1" customWidth="1"/>
    <col min="6667" max="6667" width="20.140625" style="1" customWidth="1"/>
    <col min="6668" max="6668" width="20.5703125" style="1" customWidth="1"/>
    <col min="6669" max="6669" width="17.28515625" style="1" customWidth="1"/>
    <col min="6670" max="6672" width="15" style="1" customWidth="1"/>
    <col min="6673" max="6673" width="16" style="1" customWidth="1"/>
    <col min="6674" max="6676" width="15" style="1" customWidth="1"/>
    <col min="6677" max="6678" width="16" style="1" customWidth="1"/>
    <col min="6679" max="6679" width="18.85546875" style="1" customWidth="1"/>
    <col min="6680" max="6680" width="17.85546875" style="1" customWidth="1"/>
    <col min="6681" max="6921" width="9.140625" style="1"/>
    <col min="6922" max="6922" width="79.28515625" style="1" customWidth="1"/>
    <col min="6923" max="6923" width="20.140625" style="1" customWidth="1"/>
    <col min="6924" max="6924" width="20.5703125" style="1" customWidth="1"/>
    <col min="6925" max="6925" width="17.28515625" style="1" customWidth="1"/>
    <col min="6926" max="6928" width="15" style="1" customWidth="1"/>
    <col min="6929" max="6929" width="16" style="1" customWidth="1"/>
    <col min="6930" max="6932" width="15" style="1" customWidth="1"/>
    <col min="6933" max="6934" width="16" style="1" customWidth="1"/>
    <col min="6935" max="6935" width="18.85546875" style="1" customWidth="1"/>
    <col min="6936" max="6936" width="17.85546875" style="1" customWidth="1"/>
    <col min="6937" max="7177" width="9.140625" style="1"/>
    <col min="7178" max="7178" width="79.28515625" style="1" customWidth="1"/>
    <col min="7179" max="7179" width="20.140625" style="1" customWidth="1"/>
    <col min="7180" max="7180" width="20.5703125" style="1" customWidth="1"/>
    <col min="7181" max="7181" width="17.28515625" style="1" customWidth="1"/>
    <col min="7182" max="7184" width="15" style="1" customWidth="1"/>
    <col min="7185" max="7185" width="16" style="1" customWidth="1"/>
    <col min="7186" max="7188" width="15" style="1" customWidth="1"/>
    <col min="7189" max="7190" width="16" style="1" customWidth="1"/>
    <col min="7191" max="7191" width="18.85546875" style="1" customWidth="1"/>
    <col min="7192" max="7192" width="17.85546875" style="1" customWidth="1"/>
    <col min="7193" max="7433" width="9.140625" style="1"/>
    <col min="7434" max="7434" width="79.28515625" style="1" customWidth="1"/>
    <col min="7435" max="7435" width="20.140625" style="1" customWidth="1"/>
    <col min="7436" max="7436" width="20.5703125" style="1" customWidth="1"/>
    <col min="7437" max="7437" width="17.28515625" style="1" customWidth="1"/>
    <col min="7438" max="7440" width="15" style="1" customWidth="1"/>
    <col min="7441" max="7441" width="16" style="1" customWidth="1"/>
    <col min="7442" max="7444" width="15" style="1" customWidth="1"/>
    <col min="7445" max="7446" width="16" style="1" customWidth="1"/>
    <col min="7447" max="7447" width="18.85546875" style="1" customWidth="1"/>
    <col min="7448" max="7448" width="17.85546875" style="1" customWidth="1"/>
    <col min="7449" max="7689" width="9.140625" style="1"/>
    <col min="7690" max="7690" width="79.28515625" style="1" customWidth="1"/>
    <col min="7691" max="7691" width="20.140625" style="1" customWidth="1"/>
    <col min="7692" max="7692" width="20.5703125" style="1" customWidth="1"/>
    <col min="7693" max="7693" width="17.28515625" style="1" customWidth="1"/>
    <col min="7694" max="7696" width="15" style="1" customWidth="1"/>
    <col min="7697" max="7697" width="16" style="1" customWidth="1"/>
    <col min="7698" max="7700" width="15" style="1" customWidth="1"/>
    <col min="7701" max="7702" width="16" style="1" customWidth="1"/>
    <col min="7703" max="7703" width="18.85546875" style="1" customWidth="1"/>
    <col min="7704" max="7704" width="17.85546875" style="1" customWidth="1"/>
    <col min="7705" max="7945" width="9.140625" style="1"/>
    <col min="7946" max="7946" width="79.28515625" style="1" customWidth="1"/>
    <col min="7947" max="7947" width="20.140625" style="1" customWidth="1"/>
    <col min="7948" max="7948" width="20.5703125" style="1" customWidth="1"/>
    <col min="7949" max="7949" width="17.28515625" style="1" customWidth="1"/>
    <col min="7950" max="7952" width="15" style="1" customWidth="1"/>
    <col min="7953" max="7953" width="16" style="1" customWidth="1"/>
    <col min="7954" max="7956" width="15" style="1" customWidth="1"/>
    <col min="7957" max="7958" width="16" style="1" customWidth="1"/>
    <col min="7959" max="7959" width="18.85546875" style="1" customWidth="1"/>
    <col min="7960" max="7960" width="17.85546875" style="1" customWidth="1"/>
    <col min="7961" max="8201" width="9.140625" style="1"/>
    <col min="8202" max="8202" width="79.28515625" style="1" customWidth="1"/>
    <col min="8203" max="8203" width="20.140625" style="1" customWidth="1"/>
    <col min="8204" max="8204" width="20.5703125" style="1" customWidth="1"/>
    <col min="8205" max="8205" width="17.28515625" style="1" customWidth="1"/>
    <col min="8206" max="8208" width="15" style="1" customWidth="1"/>
    <col min="8209" max="8209" width="16" style="1" customWidth="1"/>
    <col min="8210" max="8212" width="15" style="1" customWidth="1"/>
    <col min="8213" max="8214" width="16" style="1" customWidth="1"/>
    <col min="8215" max="8215" width="18.85546875" style="1" customWidth="1"/>
    <col min="8216" max="8216" width="17.85546875" style="1" customWidth="1"/>
    <col min="8217" max="8457" width="9.140625" style="1"/>
    <col min="8458" max="8458" width="79.28515625" style="1" customWidth="1"/>
    <col min="8459" max="8459" width="20.140625" style="1" customWidth="1"/>
    <col min="8460" max="8460" width="20.5703125" style="1" customWidth="1"/>
    <col min="8461" max="8461" width="17.28515625" style="1" customWidth="1"/>
    <col min="8462" max="8464" width="15" style="1" customWidth="1"/>
    <col min="8465" max="8465" width="16" style="1" customWidth="1"/>
    <col min="8466" max="8468" width="15" style="1" customWidth="1"/>
    <col min="8469" max="8470" width="16" style="1" customWidth="1"/>
    <col min="8471" max="8471" width="18.85546875" style="1" customWidth="1"/>
    <col min="8472" max="8472" width="17.85546875" style="1" customWidth="1"/>
    <col min="8473" max="8713" width="9.140625" style="1"/>
    <col min="8714" max="8714" width="79.28515625" style="1" customWidth="1"/>
    <col min="8715" max="8715" width="20.140625" style="1" customWidth="1"/>
    <col min="8716" max="8716" width="20.5703125" style="1" customWidth="1"/>
    <col min="8717" max="8717" width="17.28515625" style="1" customWidth="1"/>
    <col min="8718" max="8720" width="15" style="1" customWidth="1"/>
    <col min="8721" max="8721" width="16" style="1" customWidth="1"/>
    <col min="8722" max="8724" width="15" style="1" customWidth="1"/>
    <col min="8725" max="8726" width="16" style="1" customWidth="1"/>
    <col min="8727" max="8727" width="18.85546875" style="1" customWidth="1"/>
    <col min="8728" max="8728" width="17.85546875" style="1" customWidth="1"/>
    <col min="8729" max="8969" width="9.140625" style="1"/>
    <col min="8970" max="8970" width="79.28515625" style="1" customWidth="1"/>
    <col min="8971" max="8971" width="20.140625" style="1" customWidth="1"/>
    <col min="8972" max="8972" width="20.5703125" style="1" customWidth="1"/>
    <col min="8973" max="8973" width="17.28515625" style="1" customWidth="1"/>
    <col min="8974" max="8976" width="15" style="1" customWidth="1"/>
    <col min="8977" max="8977" width="16" style="1" customWidth="1"/>
    <col min="8978" max="8980" width="15" style="1" customWidth="1"/>
    <col min="8981" max="8982" width="16" style="1" customWidth="1"/>
    <col min="8983" max="8983" width="18.85546875" style="1" customWidth="1"/>
    <col min="8984" max="8984" width="17.85546875" style="1" customWidth="1"/>
    <col min="8985" max="9225" width="9.140625" style="1"/>
    <col min="9226" max="9226" width="79.28515625" style="1" customWidth="1"/>
    <col min="9227" max="9227" width="20.140625" style="1" customWidth="1"/>
    <col min="9228" max="9228" width="20.5703125" style="1" customWidth="1"/>
    <col min="9229" max="9229" width="17.28515625" style="1" customWidth="1"/>
    <col min="9230" max="9232" width="15" style="1" customWidth="1"/>
    <col min="9233" max="9233" width="16" style="1" customWidth="1"/>
    <col min="9234" max="9236" width="15" style="1" customWidth="1"/>
    <col min="9237" max="9238" width="16" style="1" customWidth="1"/>
    <col min="9239" max="9239" width="18.85546875" style="1" customWidth="1"/>
    <col min="9240" max="9240" width="17.85546875" style="1" customWidth="1"/>
    <col min="9241" max="9481" width="9.140625" style="1"/>
    <col min="9482" max="9482" width="79.28515625" style="1" customWidth="1"/>
    <col min="9483" max="9483" width="20.140625" style="1" customWidth="1"/>
    <col min="9484" max="9484" width="20.5703125" style="1" customWidth="1"/>
    <col min="9485" max="9485" width="17.28515625" style="1" customWidth="1"/>
    <col min="9486" max="9488" width="15" style="1" customWidth="1"/>
    <col min="9489" max="9489" width="16" style="1" customWidth="1"/>
    <col min="9490" max="9492" width="15" style="1" customWidth="1"/>
    <col min="9493" max="9494" width="16" style="1" customWidth="1"/>
    <col min="9495" max="9495" width="18.85546875" style="1" customWidth="1"/>
    <col min="9496" max="9496" width="17.85546875" style="1" customWidth="1"/>
    <col min="9497" max="9737" width="9.140625" style="1"/>
    <col min="9738" max="9738" width="79.28515625" style="1" customWidth="1"/>
    <col min="9739" max="9739" width="20.140625" style="1" customWidth="1"/>
    <col min="9740" max="9740" width="20.5703125" style="1" customWidth="1"/>
    <col min="9741" max="9741" width="17.28515625" style="1" customWidth="1"/>
    <col min="9742" max="9744" width="15" style="1" customWidth="1"/>
    <col min="9745" max="9745" width="16" style="1" customWidth="1"/>
    <col min="9746" max="9748" width="15" style="1" customWidth="1"/>
    <col min="9749" max="9750" width="16" style="1" customWidth="1"/>
    <col min="9751" max="9751" width="18.85546875" style="1" customWidth="1"/>
    <col min="9752" max="9752" width="17.85546875" style="1" customWidth="1"/>
    <col min="9753" max="9993" width="9.140625" style="1"/>
    <col min="9994" max="9994" width="79.28515625" style="1" customWidth="1"/>
    <col min="9995" max="9995" width="20.140625" style="1" customWidth="1"/>
    <col min="9996" max="9996" width="20.5703125" style="1" customWidth="1"/>
    <col min="9997" max="9997" width="17.28515625" style="1" customWidth="1"/>
    <col min="9998" max="10000" width="15" style="1" customWidth="1"/>
    <col min="10001" max="10001" width="16" style="1" customWidth="1"/>
    <col min="10002" max="10004" width="15" style="1" customWidth="1"/>
    <col min="10005" max="10006" width="16" style="1" customWidth="1"/>
    <col min="10007" max="10007" width="18.85546875" style="1" customWidth="1"/>
    <col min="10008" max="10008" width="17.85546875" style="1" customWidth="1"/>
    <col min="10009" max="10249" width="9.140625" style="1"/>
    <col min="10250" max="10250" width="79.28515625" style="1" customWidth="1"/>
    <col min="10251" max="10251" width="20.140625" style="1" customWidth="1"/>
    <col min="10252" max="10252" width="20.5703125" style="1" customWidth="1"/>
    <col min="10253" max="10253" width="17.28515625" style="1" customWidth="1"/>
    <col min="10254" max="10256" width="15" style="1" customWidth="1"/>
    <col min="10257" max="10257" width="16" style="1" customWidth="1"/>
    <col min="10258" max="10260" width="15" style="1" customWidth="1"/>
    <col min="10261" max="10262" width="16" style="1" customWidth="1"/>
    <col min="10263" max="10263" width="18.85546875" style="1" customWidth="1"/>
    <col min="10264" max="10264" width="17.85546875" style="1" customWidth="1"/>
    <col min="10265" max="10505" width="9.140625" style="1"/>
    <col min="10506" max="10506" width="79.28515625" style="1" customWidth="1"/>
    <col min="10507" max="10507" width="20.140625" style="1" customWidth="1"/>
    <col min="10508" max="10508" width="20.5703125" style="1" customWidth="1"/>
    <col min="10509" max="10509" width="17.28515625" style="1" customWidth="1"/>
    <col min="10510" max="10512" width="15" style="1" customWidth="1"/>
    <col min="10513" max="10513" width="16" style="1" customWidth="1"/>
    <col min="10514" max="10516" width="15" style="1" customWidth="1"/>
    <col min="10517" max="10518" width="16" style="1" customWidth="1"/>
    <col min="10519" max="10519" width="18.85546875" style="1" customWidth="1"/>
    <col min="10520" max="10520" width="17.85546875" style="1" customWidth="1"/>
    <col min="10521" max="10761" width="9.140625" style="1"/>
    <col min="10762" max="10762" width="79.28515625" style="1" customWidth="1"/>
    <col min="10763" max="10763" width="20.140625" style="1" customWidth="1"/>
    <col min="10764" max="10764" width="20.5703125" style="1" customWidth="1"/>
    <col min="10765" max="10765" width="17.28515625" style="1" customWidth="1"/>
    <col min="10766" max="10768" width="15" style="1" customWidth="1"/>
    <col min="10769" max="10769" width="16" style="1" customWidth="1"/>
    <col min="10770" max="10772" width="15" style="1" customWidth="1"/>
    <col min="10773" max="10774" width="16" style="1" customWidth="1"/>
    <col min="10775" max="10775" width="18.85546875" style="1" customWidth="1"/>
    <col min="10776" max="10776" width="17.85546875" style="1" customWidth="1"/>
    <col min="10777" max="11017" width="9.140625" style="1"/>
    <col min="11018" max="11018" width="79.28515625" style="1" customWidth="1"/>
    <col min="11019" max="11019" width="20.140625" style="1" customWidth="1"/>
    <col min="11020" max="11020" width="20.5703125" style="1" customWidth="1"/>
    <col min="11021" max="11021" width="17.28515625" style="1" customWidth="1"/>
    <col min="11022" max="11024" width="15" style="1" customWidth="1"/>
    <col min="11025" max="11025" width="16" style="1" customWidth="1"/>
    <col min="11026" max="11028" width="15" style="1" customWidth="1"/>
    <col min="11029" max="11030" width="16" style="1" customWidth="1"/>
    <col min="11031" max="11031" width="18.85546875" style="1" customWidth="1"/>
    <col min="11032" max="11032" width="17.85546875" style="1" customWidth="1"/>
    <col min="11033" max="11273" width="9.140625" style="1"/>
    <col min="11274" max="11274" width="79.28515625" style="1" customWidth="1"/>
    <col min="11275" max="11275" width="20.140625" style="1" customWidth="1"/>
    <col min="11276" max="11276" width="20.5703125" style="1" customWidth="1"/>
    <col min="11277" max="11277" width="17.28515625" style="1" customWidth="1"/>
    <col min="11278" max="11280" width="15" style="1" customWidth="1"/>
    <col min="11281" max="11281" width="16" style="1" customWidth="1"/>
    <col min="11282" max="11284" width="15" style="1" customWidth="1"/>
    <col min="11285" max="11286" width="16" style="1" customWidth="1"/>
    <col min="11287" max="11287" width="18.85546875" style="1" customWidth="1"/>
    <col min="11288" max="11288" width="17.85546875" style="1" customWidth="1"/>
    <col min="11289" max="11529" width="9.140625" style="1"/>
    <col min="11530" max="11530" width="79.28515625" style="1" customWidth="1"/>
    <col min="11531" max="11531" width="20.140625" style="1" customWidth="1"/>
    <col min="11532" max="11532" width="20.5703125" style="1" customWidth="1"/>
    <col min="11533" max="11533" width="17.28515625" style="1" customWidth="1"/>
    <col min="11534" max="11536" width="15" style="1" customWidth="1"/>
    <col min="11537" max="11537" width="16" style="1" customWidth="1"/>
    <col min="11538" max="11540" width="15" style="1" customWidth="1"/>
    <col min="11541" max="11542" width="16" style="1" customWidth="1"/>
    <col min="11543" max="11543" width="18.85546875" style="1" customWidth="1"/>
    <col min="11544" max="11544" width="17.85546875" style="1" customWidth="1"/>
    <col min="11545" max="11785" width="9.140625" style="1"/>
    <col min="11786" max="11786" width="79.28515625" style="1" customWidth="1"/>
    <col min="11787" max="11787" width="20.140625" style="1" customWidth="1"/>
    <col min="11788" max="11788" width="20.5703125" style="1" customWidth="1"/>
    <col min="11789" max="11789" width="17.28515625" style="1" customWidth="1"/>
    <col min="11790" max="11792" width="15" style="1" customWidth="1"/>
    <col min="11793" max="11793" width="16" style="1" customWidth="1"/>
    <col min="11794" max="11796" width="15" style="1" customWidth="1"/>
    <col min="11797" max="11798" width="16" style="1" customWidth="1"/>
    <col min="11799" max="11799" width="18.85546875" style="1" customWidth="1"/>
    <col min="11800" max="11800" width="17.85546875" style="1" customWidth="1"/>
    <col min="11801" max="12041" width="9.140625" style="1"/>
    <col min="12042" max="12042" width="79.28515625" style="1" customWidth="1"/>
    <col min="12043" max="12043" width="20.140625" style="1" customWidth="1"/>
    <col min="12044" max="12044" width="20.5703125" style="1" customWidth="1"/>
    <col min="12045" max="12045" width="17.28515625" style="1" customWidth="1"/>
    <col min="12046" max="12048" width="15" style="1" customWidth="1"/>
    <col min="12049" max="12049" width="16" style="1" customWidth="1"/>
    <col min="12050" max="12052" width="15" style="1" customWidth="1"/>
    <col min="12053" max="12054" width="16" style="1" customWidth="1"/>
    <col min="12055" max="12055" width="18.85546875" style="1" customWidth="1"/>
    <col min="12056" max="12056" width="17.85546875" style="1" customWidth="1"/>
    <col min="12057" max="12297" width="9.140625" style="1"/>
    <col min="12298" max="12298" width="79.28515625" style="1" customWidth="1"/>
    <col min="12299" max="12299" width="20.140625" style="1" customWidth="1"/>
    <col min="12300" max="12300" width="20.5703125" style="1" customWidth="1"/>
    <col min="12301" max="12301" width="17.28515625" style="1" customWidth="1"/>
    <col min="12302" max="12304" width="15" style="1" customWidth="1"/>
    <col min="12305" max="12305" width="16" style="1" customWidth="1"/>
    <col min="12306" max="12308" width="15" style="1" customWidth="1"/>
    <col min="12309" max="12310" width="16" style="1" customWidth="1"/>
    <col min="12311" max="12311" width="18.85546875" style="1" customWidth="1"/>
    <col min="12312" max="12312" width="17.85546875" style="1" customWidth="1"/>
    <col min="12313" max="12553" width="9.140625" style="1"/>
    <col min="12554" max="12554" width="79.28515625" style="1" customWidth="1"/>
    <col min="12555" max="12555" width="20.140625" style="1" customWidth="1"/>
    <col min="12556" max="12556" width="20.5703125" style="1" customWidth="1"/>
    <col min="12557" max="12557" width="17.28515625" style="1" customWidth="1"/>
    <col min="12558" max="12560" width="15" style="1" customWidth="1"/>
    <col min="12561" max="12561" width="16" style="1" customWidth="1"/>
    <col min="12562" max="12564" width="15" style="1" customWidth="1"/>
    <col min="12565" max="12566" width="16" style="1" customWidth="1"/>
    <col min="12567" max="12567" width="18.85546875" style="1" customWidth="1"/>
    <col min="12568" max="12568" width="17.85546875" style="1" customWidth="1"/>
    <col min="12569" max="12809" width="9.140625" style="1"/>
    <col min="12810" max="12810" width="79.28515625" style="1" customWidth="1"/>
    <col min="12811" max="12811" width="20.140625" style="1" customWidth="1"/>
    <col min="12812" max="12812" width="20.5703125" style="1" customWidth="1"/>
    <col min="12813" max="12813" width="17.28515625" style="1" customWidth="1"/>
    <col min="12814" max="12816" width="15" style="1" customWidth="1"/>
    <col min="12817" max="12817" width="16" style="1" customWidth="1"/>
    <col min="12818" max="12820" width="15" style="1" customWidth="1"/>
    <col min="12821" max="12822" width="16" style="1" customWidth="1"/>
    <col min="12823" max="12823" width="18.85546875" style="1" customWidth="1"/>
    <col min="12824" max="12824" width="17.85546875" style="1" customWidth="1"/>
    <col min="12825" max="13065" width="9.140625" style="1"/>
    <col min="13066" max="13066" width="79.28515625" style="1" customWidth="1"/>
    <col min="13067" max="13067" width="20.140625" style="1" customWidth="1"/>
    <col min="13068" max="13068" width="20.5703125" style="1" customWidth="1"/>
    <col min="13069" max="13069" width="17.28515625" style="1" customWidth="1"/>
    <col min="13070" max="13072" width="15" style="1" customWidth="1"/>
    <col min="13073" max="13073" width="16" style="1" customWidth="1"/>
    <col min="13074" max="13076" width="15" style="1" customWidth="1"/>
    <col min="13077" max="13078" width="16" style="1" customWidth="1"/>
    <col min="13079" max="13079" width="18.85546875" style="1" customWidth="1"/>
    <col min="13080" max="13080" width="17.85546875" style="1" customWidth="1"/>
    <col min="13081" max="13321" width="9.140625" style="1"/>
    <col min="13322" max="13322" width="79.28515625" style="1" customWidth="1"/>
    <col min="13323" max="13323" width="20.140625" style="1" customWidth="1"/>
    <col min="13324" max="13324" width="20.5703125" style="1" customWidth="1"/>
    <col min="13325" max="13325" width="17.28515625" style="1" customWidth="1"/>
    <col min="13326" max="13328" width="15" style="1" customWidth="1"/>
    <col min="13329" max="13329" width="16" style="1" customWidth="1"/>
    <col min="13330" max="13332" width="15" style="1" customWidth="1"/>
    <col min="13333" max="13334" width="16" style="1" customWidth="1"/>
    <col min="13335" max="13335" width="18.85546875" style="1" customWidth="1"/>
    <col min="13336" max="13336" width="17.85546875" style="1" customWidth="1"/>
    <col min="13337" max="13577" width="9.140625" style="1"/>
    <col min="13578" max="13578" width="79.28515625" style="1" customWidth="1"/>
    <col min="13579" max="13579" width="20.140625" style="1" customWidth="1"/>
    <col min="13580" max="13580" width="20.5703125" style="1" customWidth="1"/>
    <col min="13581" max="13581" width="17.28515625" style="1" customWidth="1"/>
    <col min="13582" max="13584" width="15" style="1" customWidth="1"/>
    <col min="13585" max="13585" width="16" style="1" customWidth="1"/>
    <col min="13586" max="13588" width="15" style="1" customWidth="1"/>
    <col min="13589" max="13590" width="16" style="1" customWidth="1"/>
    <col min="13591" max="13591" width="18.85546875" style="1" customWidth="1"/>
    <col min="13592" max="13592" width="17.85546875" style="1" customWidth="1"/>
    <col min="13593" max="13833" width="9.140625" style="1"/>
    <col min="13834" max="13834" width="79.28515625" style="1" customWidth="1"/>
    <col min="13835" max="13835" width="20.140625" style="1" customWidth="1"/>
    <col min="13836" max="13836" width="20.5703125" style="1" customWidth="1"/>
    <col min="13837" max="13837" width="17.28515625" style="1" customWidth="1"/>
    <col min="13838" max="13840" width="15" style="1" customWidth="1"/>
    <col min="13841" max="13841" width="16" style="1" customWidth="1"/>
    <col min="13842" max="13844" width="15" style="1" customWidth="1"/>
    <col min="13845" max="13846" width="16" style="1" customWidth="1"/>
    <col min="13847" max="13847" width="18.85546875" style="1" customWidth="1"/>
    <col min="13848" max="13848" width="17.85546875" style="1" customWidth="1"/>
    <col min="13849" max="14089" width="9.140625" style="1"/>
    <col min="14090" max="14090" width="79.28515625" style="1" customWidth="1"/>
    <col min="14091" max="14091" width="20.140625" style="1" customWidth="1"/>
    <col min="14092" max="14092" width="20.5703125" style="1" customWidth="1"/>
    <col min="14093" max="14093" width="17.28515625" style="1" customWidth="1"/>
    <col min="14094" max="14096" width="15" style="1" customWidth="1"/>
    <col min="14097" max="14097" width="16" style="1" customWidth="1"/>
    <col min="14098" max="14100" width="15" style="1" customWidth="1"/>
    <col min="14101" max="14102" width="16" style="1" customWidth="1"/>
    <col min="14103" max="14103" width="18.85546875" style="1" customWidth="1"/>
    <col min="14104" max="14104" width="17.85546875" style="1" customWidth="1"/>
    <col min="14105" max="14345" width="9.140625" style="1"/>
    <col min="14346" max="14346" width="79.28515625" style="1" customWidth="1"/>
    <col min="14347" max="14347" width="20.140625" style="1" customWidth="1"/>
    <col min="14348" max="14348" width="20.5703125" style="1" customWidth="1"/>
    <col min="14349" max="14349" width="17.28515625" style="1" customWidth="1"/>
    <col min="14350" max="14352" width="15" style="1" customWidth="1"/>
    <col min="14353" max="14353" width="16" style="1" customWidth="1"/>
    <col min="14354" max="14356" width="15" style="1" customWidth="1"/>
    <col min="14357" max="14358" width="16" style="1" customWidth="1"/>
    <col min="14359" max="14359" width="18.85546875" style="1" customWidth="1"/>
    <col min="14360" max="14360" width="17.85546875" style="1" customWidth="1"/>
    <col min="14361" max="14601" width="9.140625" style="1"/>
    <col min="14602" max="14602" width="79.28515625" style="1" customWidth="1"/>
    <col min="14603" max="14603" width="20.140625" style="1" customWidth="1"/>
    <col min="14604" max="14604" width="20.5703125" style="1" customWidth="1"/>
    <col min="14605" max="14605" width="17.28515625" style="1" customWidth="1"/>
    <col min="14606" max="14608" width="15" style="1" customWidth="1"/>
    <col min="14609" max="14609" width="16" style="1" customWidth="1"/>
    <col min="14610" max="14612" width="15" style="1" customWidth="1"/>
    <col min="14613" max="14614" width="16" style="1" customWidth="1"/>
    <col min="14615" max="14615" width="18.85546875" style="1" customWidth="1"/>
    <col min="14616" max="14616" width="17.85546875" style="1" customWidth="1"/>
    <col min="14617" max="14857" width="9.140625" style="1"/>
    <col min="14858" max="14858" width="79.28515625" style="1" customWidth="1"/>
    <col min="14859" max="14859" width="20.140625" style="1" customWidth="1"/>
    <col min="14860" max="14860" width="20.5703125" style="1" customWidth="1"/>
    <col min="14861" max="14861" width="17.28515625" style="1" customWidth="1"/>
    <col min="14862" max="14864" width="15" style="1" customWidth="1"/>
    <col min="14865" max="14865" width="16" style="1" customWidth="1"/>
    <col min="14866" max="14868" width="15" style="1" customWidth="1"/>
    <col min="14869" max="14870" width="16" style="1" customWidth="1"/>
    <col min="14871" max="14871" width="18.85546875" style="1" customWidth="1"/>
    <col min="14872" max="14872" width="17.85546875" style="1" customWidth="1"/>
    <col min="14873" max="15113" width="9.140625" style="1"/>
    <col min="15114" max="15114" width="79.28515625" style="1" customWidth="1"/>
    <col min="15115" max="15115" width="20.140625" style="1" customWidth="1"/>
    <col min="15116" max="15116" width="20.5703125" style="1" customWidth="1"/>
    <col min="15117" max="15117" width="17.28515625" style="1" customWidth="1"/>
    <col min="15118" max="15120" width="15" style="1" customWidth="1"/>
    <col min="15121" max="15121" width="16" style="1" customWidth="1"/>
    <col min="15122" max="15124" width="15" style="1" customWidth="1"/>
    <col min="15125" max="15126" width="16" style="1" customWidth="1"/>
    <col min="15127" max="15127" width="18.85546875" style="1" customWidth="1"/>
    <col min="15128" max="15128" width="17.85546875" style="1" customWidth="1"/>
    <col min="15129" max="15369" width="9.140625" style="1"/>
    <col min="15370" max="15370" width="79.28515625" style="1" customWidth="1"/>
    <col min="15371" max="15371" width="20.140625" style="1" customWidth="1"/>
    <col min="15372" max="15372" width="20.5703125" style="1" customWidth="1"/>
    <col min="15373" max="15373" width="17.28515625" style="1" customWidth="1"/>
    <col min="15374" max="15376" width="15" style="1" customWidth="1"/>
    <col min="15377" max="15377" width="16" style="1" customWidth="1"/>
    <col min="15378" max="15380" width="15" style="1" customWidth="1"/>
    <col min="15381" max="15382" width="16" style="1" customWidth="1"/>
    <col min="15383" max="15383" width="18.85546875" style="1" customWidth="1"/>
    <col min="15384" max="15384" width="17.85546875" style="1" customWidth="1"/>
    <col min="15385" max="15625" width="9.140625" style="1"/>
    <col min="15626" max="15626" width="79.28515625" style="1" customWidth="1"/>
    <col min="15627" max="15627" width="20.140625" style="1" customWidth="1"/>
    <col min="15628" max="15628" width="20.5703125" style="1" customWidth="1"/>
    <col min="15629" max="15629" width="17.28515625" style="1" customWidth="1"/>
    <col min="15630" max="15632" width="15" style="1" customWidth="1"/>
    <col min="15633" max="15633" width="16" style="1" customWidth="1"/>
    <col min="15634" max="15636" width="15" style="1" customWidth="1"/>
    <col min="15637" max="15638" width="16" style="1" customWidth="1"/>
    <col min="15639" max="15639" width="18.85546875" style="1" customWidth="1"/>
    <col min="15640" max="15640" width="17.85546875" style="1" customWidth="1"/>
    <col min="15641" max="15881" width="9.140625" style="1"/>
    <col min="15882" max="15882" width="79.28515625" style="1" customWidth="1"/>
    <col min="15883" max="15883" width="20.140625" style="1" customWidth="1"/>
    <col min="15884" max="15884" width="20.5703125" style="1" customWidth="1"/>
    <col min="15885" max="15885" width="17.28515625" style="1" customWidth="1"/>
    <col min="15886" max="15888" width="15" style="1" customWidth="1"/>
    <col min="15889" max="15889" width="16" style="1" customWidth="1"/>
    <col min="15890" max="15892" width="15" style="1" customWidth="1"/>
    <col min="15893" max="15894" width="16" style="1" customWidth="1"/>
    <col min="15895" max="15895" width="18.85546875" style="1" customWidth="1"/>
    <col min="15896" max="15896" width="17.85546875" style="1" customWidth="1"/>
    <col min="15897" max="16137" width="9.140625" style="1"/>
    <col min="16138" max="16138" width="79.28515625" style="1" customWidth="1"/>
    <col min="16139" max="16139" width="20.140625" style="1" customWidth="1"/>
    <col min="16140" max="16140" width="20.5703125" style="1" customWidth="1"/>
    <col min="16141" max="16141" width="17.28515625" style="1" customWidth="1"/>
    <col min="16142" max="16144" width="15" style="1" customWidth="1"/>
    <col min="16145" max="16145" width="16" style="1" customWidth="1"/>
    <col min="16146" max="16148" width="15" style="1" customWidth="1"/>
    <col min="16149" max="16150" width="16" style="1" customWidth="1"/>
    <col min="16151" max="16151" width="18.85546875" style="1" customWidth="1"/>
    <col min="16152" max="16152" width="17.85546875" style="1" customWidth="1"/>
    <col min="16153" max="16384" width="9.140625" style="1"/>
  </cols>
  <sheetData>
    <row r="1" spans="1:23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4"/>
      <c r="U1" s="4"/>
      <c r="V1" s="3"/>
      <c r="W1" s="5"/>
    </row>
    <row r="2" spans="1:23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3"/>
      <c r="T2" s="4"/>
      <c r="U2" s="4"/>
      <c r="V2" s="3"/>
      <c r="W2" s="5"/>
    </row>
    <row r="3" spans="1:23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3"/>
      <c r="T3" s="4"/>
      <c r="U3" s="4"/>
      <c r="V3" s="3"/>
      <c r="W3" s="5"/>
    </row>
    <row r="4" spans="1:23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S4" s="3"/>
      <c r="T4" s="4"/>
      <c r="U4" s="4"/>
      <c r="V4" s="3"/>
      <c r="W4" s="5"/>
    </row>
    <row r="5" spans="1:23" x14ac:dyDescent="0.25">
      <c r="Q5" s="9"/>
      <c r="R5" s="10"/>
      <c r="S5" s="10"/>
    </row>
    <row r="6" spans="1:23" x14ac:dyDescent="0.25">
      <c r="R6" s="10"/>
      <c r="S6" s="10"/>
    </row>
    <row r="7" spans="1:23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</row>
    <row r="8" spans="1:23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10"/>
      <c r="W8" s="1"/>
    </row>
    <row r="9" spans="1:23" ht="15.75" x14ac:dyDescent="0.25">
      <c r="A9" s="18"/>
      <c r="B9" s="25" t="s">
        <v>21</v>
      </c>
      <c r="C9" s="26">
        <v>1207878530</v>
      </c>
      <c r="D9" s="27">
        <v>0</v>
      </c>
      <c r="E9" s="28">
        <v>72153744.140000001</v>
      </c>
      <c r="F9" s="28">
        <v>71912245.300000012</v>
      </c>
      <c r="G9" s="28">
        <v>75258747.810000002</v>
      </c>
      <c r="H9" s="28">
        <v>76749594.910000011</v>
      </c>
      <c r="I9" s="28">
        <v>118806524.91</v>
      </c>
      <c r="J9" s="28">
        <f t="shared" ref="J9:P9" si="0">SUM(J10:J14)</f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ref="Q9" si="1">SUM(E9:P9)</f>
        <v>414880857.07000005</v>
      </c>
      <c r="R9" s="24"/>
      <c r="S9" s="10"/>
      <c r="W9" s="1"/>
    </row>
    <row r="10" spans="1:23" ht="15.75" x14ac:dyDescent="0.25">
      <c r="A10" s="18" t="str">
        <f>+LEFT(B10,5)</f>
        <v>2.1.1</v>
      </c>
      <c r="B10" s="29" t="s">
        <v>22</v>
      </c>
      <c r="C10" s="30">
        <v>849769322</v>
      </c>
      <c r="D10" s="31"/>
      <c r="E10" s="32">
        <v>59277500.009999998</v>
      </c>
      <c r="F10" s="32">
        <v>58924000.010000005</v>
      </c>
      <c r="G10" s="32">
        <v>62159197.869999997</v>
      </c>
      <c r="H10" s="32">
        <v>63415032.350000009</v>
      </c>
      <c r="I10" s="32">
        <v>60468063.610000007</v>
      </c>
      <c r="J10" s="32"/>
      <c r="K10" s="32"/>
      <c r="L10" s="32"/>
      <c r="M10" s="32"/>
      <c r="N10" s="32"/>
      <c r="O10" s="32"/>
      <c r="P10" s="32"/>
      <c r="Q10" s="33">
        <f>SUM(E10:P10)</f>
        <v>304243793.85000002</v>
      </c>
      <c r="R10" s="24"/>
      <c r="S10" s="10"/>
      <c r="W10" s="1"/>
    </row>
    <row r="11" spans="1:23" ht="15.75" x14ac:dyDescent="0.25">
      <c r="A11" s="18" t="str">
        <f t="shared" ref="A11:A73" si="2">+LEFT(B11,5)</f>
        <v>2.1.2</v>
      </c>
      <c r="B11" s="29" t="s">
        <v>23</v>
      </c>
      <c r="C11" s="30">
        <v>171446400</v>
      </c>
      <c r="D11" s="31"/>
      <c r="E11" s="32">
        <v>4002700</v>
      </c>
      <c r="F11" s="32">
        <v>4170700</v>
      </c>
      <c r="G11" s="32">
        <v>4170700</v>
      </c>
      <c r="H11" s="32">
        <v>4195700</v>
      </c>
      <c r="I11" s="32">
        <v>49431811.139999993</v>
      </c>
      <c r="J11" s="32"/>
      <c r="K11" s="32"/>
      <c r="L11" s="32"/>
      <c r="M11" s="32"/>
      <c r="N11" s="32"/>
      <c r="O11" s="32"/>
      <c r="P11" s="32"/>
      <c r="Q11" s="33">
        <f t="shared" ref="Q11:Q69" si="3">SUM(E11:P11)</f>
        <v>65971611.139999993</v>
      </c>
      <c r="R11" s="10"/>
      <c r="S11" s="10"/>
      <c r="W11" s="1"/>
    </row>
    <row r="12" spans="1:23" ht="15.75" x14ac:dyDescent="0.25">
      <c r="A12" s="18" t="str">
        <f t="shared" si="2"/>
        <v>2.1.3</v>
      </c>
      <c r="B12" s="29" t="s">
        <v>24</v>
      </c>
      <c r="C12" s="30">
        <v>0</v>
      </c>
      <c r="D12" s="31"/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/>
      <c r="K12" s="32"/>
      <c r="L12" s="32"/>
      <c r="M12" s="32"/>
      <c r="N12" s="32"/>
      <c r="O12" s="32"/>
      <c r="P12" s="32"/>
      <c r="Q12" s="33">
        <f t="shared" si="3"/>
        <v>0</v>
      </c>
      <c r="R12" s="10"/>
      <c r="S12" s="10"/>
      <c r="W12" s="1"/>
    </row>
    <row r="13" spans="1:23" ht="15.75" x14ac:dyDescent="0.25">
      <c r="A13" s="18" t="str">
        <f t="shared" si="2"/>
        <v>2.1.4</v>
      </c>
      <c r="B13" s="29" t="s">
        <v>25</v>
      </c>
      <c r="C13" s="30">
        <v>72000000</v>
      </c>
      <c r="D13" s="31"/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/>
      <c r="K13" s="32"/>
      <c r="L13" s="32"/>
      <c r="M13" s="32"/>
      <c r="N13" s="32"/>
      <c r="O13" s="32"/>
      <c r="P13" s="32"/>
      <c r="Q13" s="33">
        <f t="shared" si="3"/>
        <v>0</v>
      </c>
      <c r="R13" s="10"/>
      <c r="S13" s="10"/>
      <c r="W13" s="1"/>
    </row>
    <row r="14" spans="1:23" ht="15.75" x14ac:dyDescent="0.25">
      <c r="A14" s="18" t="str">
        <f t="shared" si="2"/>
        <v>2.1.5</v>
      </c>
      <c r="B14" s="29" t="s">
        <v>26</v>
      </c>
      <c r="C14" s="30">
        <v>114662808</v>
      </c>
      <c r="D14" s="31"/>
      <c r="E14" s="32">
        <v>8873544.129999999</v>
      </c>
      <c r="F14" s="32">
        <v>8817545.2899999991</v>
      </c>
      <c r="G14" s="32">
        <v>8928849.9399999995</v>
      </c>
      <c r="H14" s="32">
        <v>9138862.5599999968</v>
      </c>
      <c r="I14" s="32">
        <v>8906650.1599999983</v>
      </c>
      <c r="J14" s="32"/>
      <c r="K14" s="32"/>
      <c r="L14" s="32"/>
      <c r="M14" s="32"/>
      <c r="N14" s="32"/>
      <c r="O14" s="32"/>
      <c r="P14" s="32"/>
      <c r="Q14" s="33">
        <f t="shared" si="3"/>
        <v>44665452.079999991</v>
      </c>
      <c r="R14" s="10"/>
      <c r="S14" s="10"/>
      <c r="W14" s="1"/>
    </row>
    <row r="15" spans="1:23" s="11" customFormat="1" ht="15.75" x14ac:dyDescent="0.25">
      <c r="A15" s="34"/>
      <c r="B15" s="35" t="s">
        <v>27</v>
      </c>
      <c r="C15" s="36">
        <v>534557814</v>
      </c>
      <c r="D15" s="37">
        <v>0</v>
      </c>
      <c r="E15" s="38">
        <v>7215399.1100000003</v>
      </c>
      <c r="F15" s="38">
        <v>14793050.9</v>
      </c>
      <c r="G15" s="38">
        <v>28651257.710000001</v>
      </c>
      <c r="H15" s="38">
        <v>43162794.650000006</v>
      </c>
      <c r="I15" s="38">
        <v>14234224.149999999</v>
      </c>
      <c r="J15" s="38">
        <f t="shared" ref="J15:P15" si="4">SUM(J16:J24)</f>
        <v>0</v>
      </c>
      <c r="K15" s="38">
        <f t="shared" si="4"/>
        <v>0</v>
      </c>
      <c r="L15" s="38">
        <f t="shared" si="4"/>
        <v>0</v>
      </c>
      <c r="M15" s="38">
        <f t="shared" si="4"/>
        <v>0</v>
      </c>
      <c r="N15" s="38">
        <f t="shared" si="4"/>
        <v>0</v>
      </c>
      <c r="O15" s="38">
        <f t="shared" si="4"/>
        <v>0</v>
      </c>
      <c r="P15" s="38">
        <f t="shared" si="4"/>
        <v>0</v>
      </c>
      <c r="Q15" s="38">
        <f t="shared" si="3"/>
        <v>108056726.52000001</v>
      </c>
      <c r="R15" s="10"/>
      <c r="S15" s="10"/>
    </row>
    <row r="16" spans="1:23" ht="15.75" x14ac:dyDescent="0.25">
      <c r="A16" s="18" t="str">
        <f t="shared" si="2"/>
        <v>2.2.1</v>
      </c>
      <c r="B16" s="39" t="s">
        <v>28</v>
      </c>
      <c r="C16" s="30">
        <v>51813564</v>
      </c>
      <c r="D16" s="31"/>
      <c r="E16" s="32">
        <v>3408311.83</v>
      </c>
      <c r="F16" s="32">
        <v>3600057.0799999996</v>
      </c>
      <c r="G16" s="32">
        <v>3649344.94</v>
      </c>
      <c r="H16" s="32">
        <v>3359010.3399999994</v>
      </c>
      <c r="I16" s="32">
        <v>3803864.5799999991</v>
      </c>
      <c r="J16" s="32"/>
      <c r="K16" s="32"/>
      <c r="L16" s="32"/>
      <c r="M16" s="32"/>
      <c r="N16" s="32"/>
      <c r="O16" s="32"/>
      <c r="P16" s="32"/>
      <c r="Q16" s="33">
        <f t="shared" si="3"/>
        <v>17820588.77</v>
      </c>
      <c r="R16" s="10"/>
      <c r="S16" s="10"/>
      <c r="W16" s="1"/>
    </row>
    <row r="17" spans="1:23" ht="15.75" x14ac:dyDescent="0.25">
      <c r="A17" s="18" t="str">
        <f t="shared" si="2"/>
        <v>2.2.2</v>
      </c>
      <c r="B17" s="39" t="s">
        <v>29</v>
      </c>
      <c r="C17" s="30">
        <v>54000000</v>
      </c>
      <c r="D17" s="31"/>
      <c r="E17" s="32">
        <v>309090.88</v>
      </c>
      <c r="F17" s="32">
        <v>200000</v>
      </c>
      <c r="G17" s="32">
        <v>660966.88</v>
      </c>
      <c r="H17" s="32">
        <v>1300000</v>
      </c>
      <c r="I17" s="32">
        <v>77272.72</v>
      </c>
      <c r="J17" s="32"/>
      <c r="K17" s="32"/>
      <c r="L17" s="32"/>
      <c r="M17" s="32"/>
      <c r="N17" s="32"/>
      <c r="O17" s="32"/>
      <c r="P17" s="32"/>
      <c r="Q17" s="33">
        <f t="shared" si="3"/>
        <v>2547330.48</v>
      </c>
      <c r="R17" s="10"/>
      <c r="S17" s="10"/>
      <c r="W17" s="1"/>
    </row>
    <row r="18" spans="1:23" ht="15.75" x14ac:dyDescent="0.25">
      <c r="A18" s="18" t="str">
        <f t="shared" si="2"/>
        <v>2.2.3</v>
      </c>
      <c r="B18" s="39" t="s">
        <v>30</v>
      </c>
      <c r="C18" s="30">
        <v>56900000</v>
      </c>
      <c r="D18" s="31"/>
      <c r="E18" s="32">
        <v>0</v>
      </c>
      <c r="F18" s="32">
        <v>2662296.7599999998</v>
      </c>
      <c r="G18" s="32">
        <v>1097536.1100000001</v>
      </c>
      <c r="H18" s="32">
        <v>3951686.3200000003</v>
      </c>
      <c r="I18" s="32">
        <v>1566512.5</v>
      </c>
      <c r="J18" s="32"/>
      <c r="K18" s="32"/>
      <c r="L18" s="32"/>
      <c r="M18" s="32"/>
      <c r="N18" s="32"/>
      <c r="O18" s="32"/>
      <c r="P18" s="32"/>
      <c r="Q18" s="33">
        <f t="shared" si="3"/>
        <v>9278031.6900000013</v>
      </c>
      <c r="R18" s="10"/>
      <c r="S18" s="10"/>
      <c r="W18" s="1"/>
    </row>
    <row r="19" spans="1:23" ht="15.75" x14ac:dyDescent="0.25">
      <c r="A19" s="18" t="str">
        <f t="shared" si="2"/>
        <v>2.2.4</v>
      </c>
      <c r="B19" s="39" t="s">
        <v>31</v>
      </c>
      <c r="C19" s="30">
        <v>0</v>
      </c>
      <c r="D19" s="31"/>
      <c r="E19" s="32">
        <v>0</v>
      </c>
      <c r="F19" s="32">
        <v>0</v>
      </c>
      <c r="G19" s="32">
        <v>234000</v>
      </c>
      <c r="H19" s="32">
        <v>0</v>
      </c>
      <c r="I19" s="32">
        <v>198671.6</v>
      </c>
      <c r="J19" s="32"/>
      <c r="K19" s="32"/>
      <c r="L19" s="32"/>
      <c r="M19" s="32"/>
      <c r="N19" s="32"/>
      <c r="O19" s="32"/>
      <c r="P19" s="32"/>
      <c r="Q19" s="33">
        <f t="shared" si="3"/>
        <v>432671.6</v>
      </c>
      <c r="R19" s="10"/>
      <c r="S19" s="10"/>
      <c r="W19" s="1"/>
    </row>
    <row r="20" spans="1:23" ht="15.75" x14ac:dyDescent="0.25">
      <c r="A20" s="18" t="str">
        <f t="shared" si="2"/>
        <v>2.2.5</v>
      </c>
      <c r="B20" s="39" t="s">
        <v>32</v>
      </c>
      <c r="C20" s="30">
        <v>79659500</v>
      </c>
      <c r="D20" s="31"/>
      <c r="E20" s="32">
        <v>579455.52</v>
      </c>
      <c r="F20" s="32">
        <v>488650.44999999995</v>
      </c>
      <c r="G20" s="32">
        <v>8140057.5700000003</v>
      </c>
      <c r="H20" s="32">
        <v>24315908.350000001</v>
      </c>
      <c r="I20" s="32">
        <v>898244.32000000007</v>
      </c>
      <c r="J20" s="32"/>
      <c r="K20" s="32"/>
      <c r="L20" s="32"/>
      <c r="M20" s="32"/>
      <c r="N20" s="32"/>
      <c r="O20" s="32"/>
      <c r="P20" s="32"/>
      <c r="Q20" s="33">
        <f t="shared" si="3"/>
        <v>34422316.210000001</v>
      </c>
      <c r="R20" s="10"/>
      <c r="S20" s="10"/>
      <c r="W20" s="1"/>
    </row>
    <row r="21" spans="1:23" ht="15.75" x14ac:dyDescent="0.25">
      <c r="A21" s="18" t="str">
        <f t="shared" si="2"/>
        <v>2.2.6</v>
      </c>
      <c r="B21" s="39" t="s">
        <v>33</v>
      </c>
      <c r="C21" s="30">
        <v>60080000</v>
      </c>
      <c r="D21" s="31"/>
      <c r="E21" s="32">
        <v>2725787.62</v>
      </c>
      <c r="F21" s="32">
        <v>1132134.6299999999</v>
      </c>
      <c r="G21" s="32">
        <v>3469412.3200000003</v>
      </c>
      <c r="H21" s="32">
        <v>3187142.8600000003</v>
      </c>
      <c r="I21" s="32">
        <v>2383525.41</v>
      </c>
      <c r="J21" s="32"/>
      <c r="K21" s="32"/>
      <c r="L21" s="32"/>
      <c r="M21" s="32"/>
      <c r="N21" s="32"/>
      <c r="O21" s="32"/>
      <c r="P21" s="32"/>
      <c r="Q21" s="33">
        <f t="shared" si="3"/>
        <v>12898002.84</v>
      </c>
      <c r="R21" s="10"/>
      <c r="S21" s="10"/>
      <c r="W21" s="1"/>
    </row>
    <row r="22" spans="1:23" ht="31.5" x14ac:dyDescent="0.25">
      <c r="A22" s="18" t="str">
        <f t="shared" si="2"/>
        <v>2.2.7</v>
      </c>
      <c r="B22" s="39" t="s">
        <v>34</v>
      </c>
      <c r="C22" s="30">
        <v>13200000</v>
      </c>
      <c r="D22" s="31"/>
      <c r="E22" s="32">
        <v>65903.259999999995</v>
      </c>
      <c r="F22" s="32">
        <v>43164.01</v>
      </c>
      <c r="G22" s="32">
        <v>1928408.26</v>
      </c>
      <c r="H22" s="32">
        <v>-250366.6999999999</v>
      </c>
      <c r="I22" s="32">
        <v>1882794.26</v>
      </c>
      <c r="J22" s="32"/>
      <c r="K22" s="32"/>
      <c r="L22" s="32"/>
      <c r="M22" s="32"/>
      <c r="N22" s="32"/>
      <c r="O22" s="32"/>
      <c r="P22" s="32"/>
      <c r="Q22" s="33">
        <f t="shared" si="3"/>
        <v>3669903.09</v>
      </c>
      <c r="R22" s="10"/>
      <c r="S22" s="10"/>
      <c r="W22" s="1"/>
    </row>
    <row r="23" spans="1:23" ht="31.5" x14ac:dyDescent="0.25">
      <c r="A23" s="18" t="str">
        <f t="shared" si="2"/>
        <v>2.2.8</v>
      </c>
      <c r="B23" s="39" t="s">
        <v>35</v>
      </c>
      <c r="C23" s="30">
        <v>151904750</v>
      </c>
      <c r="D23" s="31"/>
      <c r="E23" s="32">
        <v>45430</v>
      </c>
      <c r="F23" s="32">
        <v>6378414.9700000007</v>
      </c>
      <c r="G23" s="32">
        <v>7283109.5299999993</v>
      </c>
      <c r="H23" s="32">
        <v>6754742.9500000002</v>
      </c>
      <c r="I23" s="32">
        <v>3273596.76</v>
      </c>
      <c r="J23" s="32"/>
      <c r="K23" s="32"/>
      <c r="L23" s="32"/>
      <c r="M23" s="32"/>
      <c r="N23" s="32"/>
      <c r="O23" s="32"/>
      <c r="P23" s="32"/>
      <c r="Q23" s="33">
        <f t="shared" si="3"/>
        <v>23735294.210000001</v>
      </c>
      <c r="R23" s="10"/>
      <c r="S23" s="10"/>
      <c r="W23" s="1"/>
    </row>
    <row r="24" spans="1:23" ht="15.75" x14ac:dyDescent="0.25">
      <c r="A24" s="18" t="str">
        <f t="shared" si="2"/>
        <v>2.2.9</v>
      </c>
      <c r="B24" s="39" t="s">
        <v>36</v>
      </c>
      <c r="C24" s="30">
        <v>67000000</v>
      </c>
      <c r="D24" s="31"/>
      <c r="E24" s="32">
        <v>81420</v>
      </c>
      <c r="F24" s="32">
        <v>288333</v>
      </c>
      <c r="G24" s="32">
        <v>2188422.1</v>
      </c>
      <c r="H24" s="32">
        <v>544670.53</v>
      </c>
      <c r="I24" s="32">
        <v>149742</v>
      </c>
      <c r="J24" s="32"/>
      <c r="K24" s="32"/>
      <c r="L24" s="32"/>
      <c r="M24" s="32"/>
      <c r="N24" s="32"/>
      <c r="O24" s="32"/>
      <c r="P24" s="32"/>
      <c r="Q24" s="33">
        <f t="shared" si="3"/>
        <v>3252587.63</v>
      </c>
      <c r="R24" s="10"/>
      <c r="S24" s="10"/>
      <c r="W24" s="1"/>
    </row>
    <row r="25" spans="1:23" s="11" customFormat="1" ht="15.75" x14ac:dyDescent="0.25">
      <c r="A25" s="34"/>
      <c r="B25" s="35" t="s">
        <v>37</v>
      </c>
      <c r="C25" s="36">
        <v>324462054</v>
      </c>
      <c r="D25" s="37">
        <v>0</v>
      </c>
      <c r="E25" s="38">
        <v>212654.5</v>
      </c>
      <c r="F25" s="38">
        <v>8350715.0899999999</v>
      </c>
      <c r="G25" s="38">
        <v>14070412.84</v>
      </c>
      <c r="H25" s="38">
        <v>32659853.840000004</v>
      </c>
      <c r="I25" s="38">
        <v>4428820.5999999996</v>
      </c>
      <c r="J25" s="38">
        <f t="shared" ref="J25:P25" si="5">SUM(J26:J33)</f>
        <v>0</v>
      </c>
      <c r="K25" s="38">
        <f t="shared" si="5"/>
        <v>0</v>
      </c>
      <c r="L25" s="38">
        <f t="shared" si="5"/>
        <v>0</v>
      </c>
      <c r="M25" s="38">
        <f t="shared" si="5"/>
        <v>0</v>
      </c>
      <c r="N25" s="38">
        <f t="shared" si="5"/>
        <v>0</v>
      </c>
      <c r="O25" s="38">
        <f t="shared" si="5"/>
        <v>0</v>
      </c>
      <c r="P25" s="38">
        <f t="shared" si="5"/>
        <v>0</v>
      </c>
      <c r="Q25" s="38">
        <f t="shared" si="3"/>
        <v>59722456.870000005</v>
      </c>
      <c r="R25" s="10"/>
      <c r="S25" s="10"/>
    </row>
    <row r="26" spans="1:23" ht="22.5" customHeight="1" x14ac:dyDescent="0.25">
      <c r="A26" s="18" t="str">
        <f t="shared" si="2"/>
        <v>2.3.1</v>
      </c>
      <c r="B26" s="39" t="s">
        <v>38</v>
      </c>
      <c r="C26" s="30">
        <v>18000000</v>
      </c>
      <c r="D26" s="31"/>
      <c r="E26" s="32">
        <v>209893.3</v>
      </c>
      <c r="F26" s="32">
        <v>322062.96999999997</v>
      </c>
      <c r="G26" s="32">
        <v>888634.97</v>
      </c>
      <c r="H26" s="32">
        <v>2386907.8400000003</v>
      </c>
      <c r="I26" s="32">
        <v>189030.94</v>
      </c>
      <c r="J26" s="32"/>
      <c r="K26" s="32"/>
      <c r="L26" s="32"/>
      <c r="M26" s="32"/>
      <c r="N26" s="32"/>
      <c r="O26" s="32"/>
      <c r="P26" s="32"/>
      <c r="Q26" s="33">
        <f t="shared" si="3"/>
        <v>3996530.02</v>
      </c>
      <c r="R26" s="10"/>
      <c r="S26" s="10"/>
      <c r="W26" s="1"/>
    </row>
    <row r="27" spans="1:23" ht="15.75" x14ac:dyDescent="0.25">
      <c r="A27" s="18" t="str">
        <f t="shared" si="2"/>
        <v>2.3.2</v>
      </c>
      <c r="B27" s="39" t="s">
        <v>39</v>
      </c>
      <c r="C27" s="30">
        <v>3469991</v>
      </c>
      <c r="D27" s="31"/>
      <c r="E27" s="32">
        <v>0</v>
      </c>
      <c r="F27" s="32">
        <v>0</v>
      </c>
      <c r="G27" s="32">
        <v>75048</v>
      </c>
      <c r="H27" s="32">
        <v>0</v>
      </c>
      <c r="I27" s="32">
        <v>27130.560000000001</v>
      </c>
      <c r="J27" s="32"/>
      <c r="K27" s="32"/>
      <c r="L27" s="32"/>
      <c r="M27" s="32"/>
      <c r="N27" s="32"/>
      <c r="O27" s="32"/>
      <c r="P27" s="32"/>
      <c r="Q27" s="33">
        <f t="shared" si="3"/>
        <v>102178.56</v>
      </c>
      <c r="R27" s="10"/>
      <c r="S27" s="10"/>
      <c r="W27" s="1"/>
    </row>
    <row r="28" spans="1:23" ht="15.75" x14ac:dyDescent="0.25">
      <c r="A28" s="18" t="str">
        <f t="shared" si="2"/>
        <v>2.3.3</v>
      </c>
      <c r="B28" s="39" t="s">
        <v>40</v>
      </c>
      <c r="C28" s="30">
        <v>7700000</v>
      </c>
      <c r="D28" s="31"/>
      <c r="E28" s="32">
        <v>0</v>
      </c>
      <c r="F28" s="32">
        <v>130354.6</v>
      </c>
      <c r="G28" s="32">
        <v>46020</v>
      </c>
      <c r="H28" s="32">
        <v>154328.26</v>
      </c>
      <c r="I28" s="32">
        <v>24463.759999999998</v>
      </c>
      <c r="J28" s="32"/>
      <c r="K28" s="32"/>
      <c r="L28" s="32"/>
      <c r="M28" s="32"/>
      <c r="N28" s="32"/>
      <c r="O28" s="32"/>
      <c r="P28" s="32"/>
      <c r="Q28" s="33">
        <f t="shared" si="3"/>
        <v>355166.62</v>
      </c>
      <c r="R28" s="10"/>
      <c r="S28" s="10"/>
      <c r="W28" s="1"/>
    </row>
    <row r="29" spans="1:23" ht="15.75" x14ac:dyDescent="0.25">
      <c r="A29" s="18" t="str">
        <f t="shared" si="2"/>
        <v>2.3.4</v>
      </c>
      <c r="B29" s="39" t="s">
        <v>41</v>
      </c>
      <c r="C29" s="30">
        <v>2000000</v>
      </c>
      <c r="D29" s="31"/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/>
      <c r="K29" s="32"/>
      <c r="L29" s="32"/>
      <c r="M29" s="32"/>
      <c r="N29" s="32"/>
      <c r="O29" s="32"/>
      <c r="P29" s="32"/>
      <c r="Q29" s="33">
        <f t="shared" si="3"/>
        <v>0</v>
      </c>
      <c r="R29" s="10"/>
      <c r="S29" s="10"/>
      <c r="W29" s="1"/>
    </row>
    <row r="30" spans="1:23" ht="15.75" x14ac:dyDescent="0.25">
      <c r="A30" s="18" t="str">
        <f t="shared" si="2"/>
        <v>2.3.5</v>
      </c>
      <c r="B30" s="39" t="s">
        <v>42</v>
      </c>
      <c r="C30" s="30">
        <v>3300000</v>
      </c>
      <c r="D30" s="31"/>
      <c r="E30" s="32">
        <v>0</v>
      </c>
      <c r="F30" s="32">
        <v>0</v>
      </c>
      <c r="G30" s="32">
        <v>0</v>
      </c>
      <c r="H30" s="32">
        <v>1824</v>
      </c>
      <c r="I30" s="32">
        <v>152043</v>
      </c>
      <c r="J30" s="32"/>
      <c r="K30" s="32"/>
      <c r="L30" s="32"/>
      <c r="M30" s="32"/>
      <c r="N30" s="32"/>
      <c r="O30" s="32"/>
      <c r="P30" s="32"/>
      <c r="Q30" s="33">
        <f t="shared" si="3"/>
        <v>153867</v>
      </c>
      <c r="R30" s="10"/>
      <c r="S30" s="10"/>
      <c r="W30" s="1"/>
    </row>
    <row r="31" spans="1:23" ht="31.5" x14ac:dyDescent="0.25">
      <c r="A31" s="18" t="str">
        <f t="shared" si="2"/>
        <v>2.3.6</v>
      </c>
      <c r="B31" s="39" t="s">
        <v>43</v>
      </c>
      <c r="C31" s="30">
        <v>57640000</v>
      </c>
      <c r="D31" s="31"/>
      <c r="E31" s="32">
        <v>2761.2</v>
      </c>
      <c r="F31" s="32">
        <v>9571</v>
      </c>
      <c r="G31" s="32">
        <v>252425.60000000001</v>
      </c>
      <c r="H31" s="32">
        <v>2192127.7199999997</v>
      </c>
      <c r="I31" s="32">
        <v>57032.33</v>
      </c>
      <c r="J31" s="32"/>
      <c r="K31" s="32"/>
      <c r="L31" s="32"/>
      <c r="M31" s="32"/>
      <c r="N31" s="32"/>
      <c r="O31" s="32"/>
      <c r="P31" s="32"/>
      <c r="Q31" s="33">
        <f t="shared" si="3"/>
        <v>2513917.8499999996</v>
      </c>
      <c r="R31" s="10"/>
      <c r="S31" s="10"/>
      <c r="W31" s="1"/>
    </row>
    <row r="32" spans="1:23" ht="31.5" x14ac:dyDescent="0.25">
      <c r="A32" s="18" t="str">
        <f t="shared" si="2"/>
        <v>2.3.7</v>
      </c>
      <c r="B32" s="39" t="s">
        <v>44</v>
      </c>
      <c r="C32" s="30">
        <v>50250000</v>
      </c>
      <c r="D32" s="31"/>
      <c r="E32" s="32">
        <v>0</v>
      </c>
      <c r="F32" s="32">
        <v>406469.97</v>
      </c>
      <c r="G32" s="32">
        <v>1763485.65</v>
      </c>
      <c r="H32" s="32">
        <v>1117177.03</v>
      </c>
      <c r="I32" s="32">
        <v>656044.18000000005</v>
      </c>
      <c r="J32" s="32"/>
      <c r="K32" s="32"/>
      <c r="L32" s="32"/>
      <c r="M32" s="32"/>
      <c r="N32" s="32"/>
      <c r="O32" s="32"/>
      <c r="P32" s="32"/>
      <c r="Q32" s="33">
        <f t="shared" si="3"/>
        <v>3943176.8300000005</v>
      </c>
      <c r="R32" s="10"/>
      <c r="S32" s="10"/>
      <c r="W32" s="1"/>
    </row>
    <row r="33" spans="1:23" ht="15.75" x14ac:dyDescent="0.25">
      <c r="A33" s="18" t="str">
        <f t="shared" si="2"/>
        <v>2.3.9</v>
      </c>
      <c r="B33" s="39" t="s">
        <v>45</v>
      </c>
      <c r="C33" s="30">
        <v>182102063</v>
      </c>
      <c r="D33" s="31"/>
      <c r="E33" s="32">
        <v>0</v>
      </c>
      <c r="F33" s="32">
        <v>7482256.5499999998</v>
      </c>
      <c r="G33" s="32">
        <v>11044798.620000001</v>
      </c>
      <c r="H33" s="32">
        <v>26807488.990000002</v>
      </c>
      <c r="I33" s="32">
        <v>3323075.83</v>
      </c>
      <c r="J33" s="32"/>
      <c r="K33" s="32"/>
      <c r="L33" s="32"/>
      <c r="M33" s="32"/>
      <c r="N33" s="32"/>
      <c r="O33" s="32"/>
      <c r="P33" s="32"/>
      <c r="Q33" s="33">
        <f t="shared" si="3"/>
        <v>48657619.990000002</v>
      </c>
      <c r="R33" s="10"/>
      <c r="S33" s="10"/>
      <c r="W33" s="1"/>
    </row>
    <row r="34" spans="1:23" ht="15.75" x14ac:dyDescent="0.25">
      <c r="A34" s="18"/>
      <c r="B34" s="35" t="s">
        <v>46</v>
      </c>
      <c r="C34" s="26">
        <v>703377398</v>
      </c>
      <c r="D34" s="27">
        <v>0</v>
      </c>
      <c r="E34" s="28">
        <v>0</v>
      </c>
      <c r="F34" s="28">
        <v>49859400.299999997</v>
      </c>
      <c r="G34" s="28">
        <v>136620567.97999999</v>
      </c>
      <c r="H34" s="28">
        <v>5961606.6500000004</v>
      </c>
      <c r="I34" s="28">
        <v>39480088.020000003</v>
      </c>
      <c r="J34" s="28">
        <f t="shared" ref="J34:P34" si="6">SUM(J35:J41)</f>
        <v>0</v>
      </c>
      <c r="K34" s="28">
        <f t="shared" si="6"/>
        <v>0</v>
      </c>
      <c r="L34" s="28">
        <f t="shared" si="6"/>
        <v>0</v>
      </c>
      <c r="M34" s="28">
        <f t="shared" si="6"/>
        <v>0</v>
      </c>
      <c r="N34" s="28">
        <f t="shared" si="6"/>
        <v>0</v>
      </c>
      <c r="O34" s="28">
        <f t="shared" si="6"/>
        <v>0</v>
      </c>
      <c r="P34" s="28">
        <f t="shared" si="6"/>
        <v>0</v>
      </c>
      <c r="Q34" s="28">
        <f t="shared" si="3"/>
        <v>231921662.94999999</v>
      </c>
      <c r="R34" s="10"/>
      <c r="S34" s="10"/>
      <c r="W34" s="1"/>
    </row>
    <row r="35" spans="1:23" ht="31.5" x14ac:dyDescent="0.25">
      <c r="A35" s="18" t="str">
        <f t="shared" si="2"/>
        <v>2.4.1</v>
      </c>
      <c r="B35" s="39" t="s">
        <v>47</v>
      </c>
      <c r="C35" s="30">
        <v>64377398</v>
      </c>
      <c r="D35" s="31"/>
      <c r="E35" s="32">
        <v>0</v>
      </c>
      <c r="F35" s="32">
        <v>69886</v>
      </c>
      <c r="G35" s="32">
        <v>19297255.149999999</v>
      </c>
      <c r="H35" s="32">
        <v>1172606.6500000001</v>
      </c>
      <c r="I35" s="32">
        <v>1980088.02</v>
      </c>
      <c r="J35" s="32"/>
      <c r="K35" s="32"/>
      <c r="L35" s="32"/>
      <c r="M35" s="32"/>
      <c r="N35" s="32"/>
      <c r="O35" s="32"/>
      <c r="P35" s="32"/>
      <c r="Q35" s="33">
        <f t="shared" si="3"/>
        <v>22519835.819999997</v>
      </c>
      <c r="R35" s="10"/>
      <c r="S35" s="10"/>
      <c r="W35" s="1"/>
    </row>
    <row r="36" spans="1:23" ht="31.5" x14ac:dyDescent="0.25">
      <c r="A36" s="18" t="str">
        <f t="shared" si="2"/>
        <v>2.4.2</v>
      </c>
      <c r="B36" s="39" t="s">
        <v>48</v>
      </c>
      <c r="C36" s="30">
        <v>154000000</v>
      </c>
      <c r="D36" s="31"/>
      <c r="E36" s="32">
        <v>0</v>
      </c>
      <c r="F36" s="32">
        <v>9993390</v>
      </c>
      <c r="G36" s="32">
        <v>7204650</v>
      </c>
      <c r="H36" s="32">
        <v>4789000</v>
      </c>
      <c r="I36" s="32">
        <v>0</v>
      </c>
      <c r="J36" s="32"/>
      <c r="K36" s="32"/>
      <c r="L36" s="32"/>
      <c r="M36" s="32"/>
      <c r="N36" s="32"/>
      <c r="O36" s="32"/>
      <c r="P36" s="32"/>
      <c r="Q36" s="33">
        <f t="shared" si="3"/>
        <v>21987040</v>
      </c>
      <c r="R36" s="10"/>
      <c r="S36" s="10"/>
      <c r="W36" s="1"/>
    </row>
    <row r="37" spans="1:23" ht="31.5" x14ac:dyDescent="0.25">
      <c r="A37" s="18" t="str">
        <f t="shared" si="2"/>
        <v>2.4.3</v>
      </c>
      <c r="B37" s="39" t="s">
        <v>49</v>
      </c>
      <c r="C37" s="30">
        <v>0</v>
      </c>
      <c r="D37" s="31"/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/>
      <c r="K37" s="32"/>
      <c r="L37" s="32"/>
      <c r="M37" s="32"/>
      <c r="N37" s="32"/>
      <c r="O37" s="32"/>
      <c r="P37" s="32"/>
      <c r="Q37" s="33">
        <f t="shared" si="3"/>
        <v>0</v>
      </c>
      <c r="R37" s="10"/>
      <c r="S37" s="10"/>
      <c r="W37" s="1"/>
    </row>
    <row r="38" spans="1:23" ht="31.5" x14ac:dyDescent="0.25">
      <c r="A38" s="18" t="str">
        <f t="shared" si="2"/>
        <v>2.4.5</v>
      </c>
      <c r="B38" s="39" t="s">
        <v>50</v>
      </c>
      <c r="C38" s="30">
        <v>0</v>
      </c>
      <c r="D38" s="31"/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/>
      <c r="K38" s="32"/>
      <c r="L38" s="32"/>
      <c r="M38" s="32"/>
      <c r="N38" s="32"/>
      <c r="O38" s="32"/>
      <c r="P38" s="32"/>
      <c r="Q38" s="33">
        <f t="shared" si="3"/>
        <v>0</v>
      </c>
      <c r="R38" s="10"/>
      <c r="S38" s="10"/>
      <c r="W38" s="1"/>
    </row>
    <row r="39" spans="1:23" ht="31.5" x14ac:dyDescent="0.25">
      <c r="A39" s="18" t="str">
        <f t="shared" si="2"/>
        <v>2.4.4</v>
      </c>
      <c r="B39" s="39" t="s">
        <v>51</v>
      </c>
      <c r="C39" s="30">
        <v>0</v>
      </c>
      <c r="D39" s="31"/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/>
      <c r="K39" s="32"/>
      <c r="L39" s="32"/>
      <c r="M39" s="32"/>
      <c r="N39" s="32"/>
      <c r="O39" s="32"/>
      <c r="P39" s="32"/>
      <c r="Q39" s="33">
        <f t="shared" si="3"/>
        <v>0</v>
      </c>
      <c r="R39" s="10"/>
      <c r="S39" s="10"/>
      <c r="W39" s="1"/>
    </row>
    <row r="40" spans="1:23" ht="31.5" x14ac:dyDescent="0.25">
      <c r="A40" s="18" t="str">
        <f t="shared" si="2"/>
        <v>2.4.7</v>
      </c>
      <c r="B40" s="39" t="s">
        <v>52</v>
      </c>
      <c r="C40" s="30">
        <v>35000000</v>
      </c>
      <c r="D40" s="31"/>
      <c r="E40" s="32">
        <v>0</v>
      </c>
      <c r="F40" s="32">
        <v>2296124.2999999998</v>
      </c>
      <c r="G40" s="32">
        <v>35118662.829999998</v>
      </c>
      <c r="H40" s="32">
        <v>0</v>
      </c>
      <c r="I40" s="32">
        <v>0</v>
      </c>
      <c r="J40" s="32"/>
      <c r="K40" s="32"/>
      <c r="L40" s="32"/>
      <c r="M40" s="32"/>
      <c r="N40" s="32"/>
      <c r="O40" s="32"/>
      <c r="P40" s="32"/>
      <c r="Q40" s="33">
        <f t="shared" si="3"/>
        <v>37414787.129999995</v>
      </c>
      <c r="R40" s="10"/>
      <c r="S40" s="10"/>
      <c r="W40" s="1"/>
    </row>
    <row r="41" spans="1:23" ht="31.5" x14ac:dyDescent="0.25">
      <c r="A41" s="18" t="str">
        <f t="shared" si="2"/>
        <v>2.4.9</v>
      </c>
      <c r="B41" s="39" t="s">
        <v>53</v>
      </c>
      <c r="C41" s="30">
        <v>450000000</v>
      </c>
      <c r="D41" s="31"/>
      <c r="E41" s="32">
        <v>0</v>
      </c>
      <c r="F41" s="32">
        <v>37500000</v>
      </c>
      <c r="G41" s="32">
        <v>75000000</v>
      </c>
      <c r="H41" s="32">
        <v>0</v>
      </c>
      <c r="I41" s="32">
        <v>37500000</v>
      </c>
      <c r="J41" s="32"/>
      <c r="K41" s="32"/>
      <c r="L41" s="32"/>
      <c r="M41" s="32"/>
      <c r="N41" s="32"/>
      <c r="O41" s="32"/>
      <c r="P41" s="32"/>
      <c r="Q41" s="33">
        <f t="shared" si="3"/>
        <v>150000000</v>
      </c>
      <c r="R41" s="10"/>
      <c r="S41" s="10"/>
      <c r="W41" s="1"/>
    </row>
    <row r="42" spans="1:23" s="11" customFormat="1" ht="15.75" x14ac:dyDescent="0.25">
      <c r="A42" s="18"/>
      <c r="B42" s="35" t="s">
        <v>54</v>
      </c>
      <c r="C42" s="26">
        <v>0</v>
      </c>
      <c r="D42" s="27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f t="shared" ref="J42:P42" si="7">SUM(J43:J49)</f>
        <v>0</v>
      </c>
      <c r="K42" s="28">
        <f t="shared" si="7"/>
        <v>0</v>
      </c>
      <c r="L42" s="28">
        <f t="shared" si="7"/>
        <v>0</v>
      </c>
      <c r="M42" s="28">
        <f t="shared" si="7"/>
        <v>0</v>
      </c>
      <c r="N42" s="28">
        <f t="shared" si="7"/>
        <v>0</v>
      </c>
      <c r="O42" s="28">
        <f t="shared" si="7"/>
        <v>0</v>
      </c>
      <c r="P42" s="28">
        <f t="shared" si="7"/>
        <v>0</v>
      </c>
      <c r="Q42" s="28">
        <f t="shared" si="3"/>
        <v>0</v>
      </c>
      <c r="R42" s="10"/>
      <c r="S42" s="10"/>
    </row>
    <row r="43" spans="1:23" ht="31.5" x14ac:dyDescent="0.25">
      <c r="A43" s="18" t="str">
        <f t="shared" si="2"/>
        <v>2.5.1</v>
      </c>
      <c r="B43" s="39" t="s">
        <v>55</v>
      </c>
      <c r="C43" s="30">
        <v>0</v>
      </c>
      <c r="D43" s="31"/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/>
      <c r="K43" s="32"/>
      <c r="L43" s="32"/>
      <c r="M43" s="32"/>
      <c r="N43" s="32"/>
      <c r="O43" s="32"/>
      <c r="P43" s="32"/>
      <c r="Q43" s="33">
        <f t="shared" si="3"/>
        <v>0</v>
      </c>
      <c r="R43" s="10"/>
      <c r="S43" s="10"/>
      <c r="W43" s="1"/>
    </row>
    <row r="44" spans="1:23" ht="31.5" x14ac:dyDescent="0.25">
      <c r="A44" s="18" t="str">
        <f t="shared" si="2"/>
        <v>2.5.2</v>
      </c>
      <c r="B44" s="39" t="s">
        <v>56</v>
      </c>
      <c r="C44" s="30">
        <v>0</v>
      </c>
      <c r="D44" s="31"/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/>
      <c r="K44" s="32"/>
      <c r="L44" s="32"/>
      <c r="M44" s="32"/>
      <c r="N44" s="32"/>
      <c r="O44" s="32"/>
      <c r="P44" s="32"/>
      <c r="Q44" s="33">
        <f t="shared" si="3"/>
        <v>0</v>
      </c>
      <c r="R44" s="10"/>
      <c r="S44" s="10"/>
      <c r="W44" s="1"/>
    </row>
    <row r="45" spans="1:23" ht="31.5" x14ac:dyDescent="0.25">
      <c r="A45" s="18" t="str">
        <f t="shared" si="2"/>
        <v>2.5.3</v>
      </c>
      <c r="B45" s="39" t="s">
        <v>57</v>
      </c>
      <c r="C45" s="30">
        <v>0</v>
      </c>
      <c r="D45" s="31"/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/>
      <c r="K45" s="32"/>
      <c r="L45" s="32"/>
      <c r="M45" s="32"/>
      <c r="N45" s="32"/>
      <c r="O45" s="32"/>
      <c r="P45" s="32"/>
      <c r="Q45" s="33">
        <f t="shared" si="3"/>
        <v>0</v>
      </c>
      <c r="R45" s="10"/>
      <c r="S45" s="10"/>
      <c r="W45" s="1"/>
    </row>
    <row r="46" spans="1:23" ht="31.5" x14ac:dyDescent="0.25">
      <c r="A46" s="18" t="str">
        <f t="shared" si="2"/>
        <v>2.5.4</v>
      </c>
      <c r="B46" s="39" t="s">
        <v>58</v>
      </c>
      <c r="C46" s="30">
        <v>0</v>
      </c>
      <c r="D46" s="31"/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/>
      <c r="K46" s="32"/>
      <c r="L46" s="32"/>
      <c r="M46" s="32"/>
      <c r="N46" s="32"/>
      <c r="O46" s="32"/>
      <c r="P46" s="32"/>
      <c r="Q46" s="33">
        <f t="shared" si="3"/>
        <v>0</v>
      </c>
      <c r="R46" s="10"/>
      <c r="S46" s="10"/>
      <c r="W46" s="1"/>
    </row>
    <row r="47" spans="1:23" ht="31.5" x14ac:dyDescent="0.25">
      <c r="A47" s="18" t="str">
        <f t="shared" si="2"/>
        <v>2.5.5</v>
      </c>
      <c r="B47" s="39" t="s">
        <v>59</v>
      </c>
      <c r="C47" s="30">
        <v>0</v>
      </c>
      <c r="D47" s="31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/>
      <c r="K47" s="32"/>
      <c r="L47" s="32"/>
      <c r="M47" s="32"/>
      <c r="N47" s="32"/>
      <c r="O47" s="32"/>
      <c r="P47" s="32"/>
      <c r="Q47" s="33">
        <f t="shared" si="3"/>
        <v>0</v>
      </c>
      <c r="R47" s="10"/>
      <c r="S47" s="10"/>
      <c r="W47" s="1"/>
    </row>
    <row r="48" spans="1:23" ht="31.5" x14ac:dyDescent="0.25">
      <c r="A48" s="18" t="str">
        <f t="shared" si="2"/>
        <v>2.5.6</v>
      </c>
      <c r="B48" s="39" t="s">
        <v>60</v>
      </c>
      <c r="C48" s="30">
        <v>0</v>
      </c>
      <c r="D48" s="31"/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/>
      <c r="K48" s="32"/>
      <c r="L48" s="32"/>
      <c r="M48" s="32"/>
      <c r="N48" s="32"/>
      <c r="O48" s="32"/>
      <c r="P48" s="32"/>
      <c r="Q48" s="33">
        <f t="shared" si="3"/>
        <v>0</v>
      </c>
      <c r="R48" s="10"/>
      <c r="S48" s="10"/>
      <c r="W48" s="1"/>
    </row>
    <row r="49" spans="1:23" ht="31.5" x14ac:dyDescent="0.25">
      <c r="A49" s="18" t="str">
        <f t="shared" si="2"/>
        <v>2.5.9</v>
      </c>
      <c r="B49" s="39" t="s">
        <v>61</v>
      </c>
      <c r="C49" s="30">
        <v>0</v>
      </c>
      <c r="D49" s="31"/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/>
      <c r="K49" s="32"/>
      <c r="L49" s="32"/>
      <c r="M49" s="32"/>
      <c r="N49" s="32"/>
      <c r="O49" s="32"/>
      <c r="P49" s="32"/>
      <c r="Q49" s="33">
        <f t="shared" si="3"/>
        <v>0</v>
      </c>
      <c r="R49" s="10"/>
      <c r="S49" s="10"/>
      <c r="W49" s="1"/>
    </row>
    <row r="50" spans="1:23" s="11" customFormat="1" ht="15.75" x14ac:dyDescent="0.25">
      <c r="A50" s="18"/>
      <c r="B50" s="35" t="s">
        <v>62</v>
      </c>
      <c r="C50" s="26">
        <v>2540743181</v>
      </c>
      <c r="D50" s="27">
        <v>0</v>
      </c>
      <c r="E50" s="28">
        <v>395022.46</v>
      </c>
      <c r="F50" s="28">
        <v>1358885.2</v>
      </c>
      <c r="G50" s="28">
        <v>8532113.9000000004</v>
      </c>
      <c r="H50" s="28">
        <v>11186453.939999999</v>
      </c>
      <c r="I50" s="28">
        <v>51908342.450000003</v>
      </c>
      <c r="J50" s="28">
        <f t="shared" ref="J50:P50" si="8">SUM(J51:J58)</f>
        <v>0</v>
      </c>
      <c r="K50" s="28">
        <f t="shared" si="8"/>
        <v>0</v>
      </c>
      <c r="L50" s="28">
        <f t="shared" si="8"/>
        <v>0</v>
      </c>
      <c r="M50" s="28">
        <f t="shared" si="8"/>
        <v>0</v>
      </c>
      <c r="N50" s="28">
        <f t="shared" si="8"/>
        <v>0</v>
      </c>
      <c r="O50" s="28">
        <f t="shared" si="8"/>
        <v>0</v>
      </c>
      <c r="P50" s="28">
        <f t="shared" si="8"/>
        <v>0</v>
      </c>
      <c r="Q50" s="28">
        <f t="shared" si="3"/>
        <v>73380817.950000003</v>
      </c>
      <c r="R50" s="10"/>
      <c r="S50" s="10"/>
    </row>
    <row r="51" spans="1:23" ht="15.75" x14ac:dyDescent="0.25">
      <c r="A51" s="18" t="str">
        <f t="shared" si="2"/>
        <v>2.6.1</v>
      </c>
      <c r="B51" s="39" t="s">
        <v>63</v>
      </c>
      <c r="C51" s="30">
        <v>43000000</v>
      </c>
      <c r="D51" s="31"/>
      <c r="E51" s="32">
        <v>161850.04</v>
      </c>
      <c r="F51" s="32">
        <v>870840</v>
      </c>
      <c r="G51" s="32">
        <v>0</v>
      </c>
      <c r="H51" s="32">
        <v>840235.47</v>
      </c>
      <c r="I51" s="32">
        <v>340056.43</v>
      </c>
      <c r="J51" s="32"/>
      <c r="K51" s="32"/>
      <c r="L51" s="32"/>
      <c r="M51" s="32"/>
      <c r="N51" s="32"/>
      <c r="O51" s="32"/>
      <c r="P51" s="32"/>
      <c r="Q51" s="33">
        <f t="shared" si="3"/>
        <v>2212981.94</v>
      </c>
      <c r="R51" s="10"/>
      <c r="S51" s="10"/>
      <c r="W51" s="1"/>
    </row>
    <row r="52" spans="1:23" ht="31.5" x14ac:dyDescent="0.25">
      <c r="A52" s="18" t="str">
        <f t="shared" si="2"/>
        <v>2.6.2</v>
      </c>
      <c r="B52" s="39" t="s">
        <v>64</v>
      </c>
      <c r="C52" s="30">
        <v>3500000</v>
      </c>
      <c r="D52" s="31"/>
      <c r="E52" s="32">
        <v>0</v>
      </c>
      <c r="F52" s="32">
        <v>18416</v>
      </c>
      <c r="G52" s="32">
        <v>0</v>
      </c>
      <c r="H52" s="32">
        <v>937326.31</v>
      </c>
      <c r="I52" s="32">
        <v>439199.99</v>
      </c>
      <c r="J52" s="32"/>
      <c r="K52" s="32"/>
      <c r="L52" s="32"/>
      <c r="M52" s="32"/>
      <c r="N52" s="32"/>
      <c r="O52" s="32"/>
      <c r="P52" s="32"/>
      <c r="Q52" s="33">
        <f t="shared" si="3"/>
        <v>1394942.3</v>
      </c>
      <c r="R52" s="10"/>
      <c r="S52" s="10"/>
      <c r="W52" s="1"/>
    </row>
    <row r="53" spans="1:23" ht="31.5" x14ac:dyDescent="0.25">
      <c r="A53" s="18" t="str">
        <f t="shared" si="2"/>
        <v>2.6.3</v>
      </c>
      <c r="B53" s="39" t="s">
        <v>65</v>
      </c>
      <c r="C53" s="30">
        <v>19629529</v>
      </c>
      <c r="D53" s="31"/>
      <c r="E53" s="32">
        <v>0</v>
      </c>
      <c r="F53" s="32">
        <v>469629.2</v>
      </c>
      <c r="G53" s="32">
        <v>0</v>
      </c>
      <c r="H53" s="32">
        <v>265972</v>
      </c>
      <c r="I53" s="32">
        <v>346119.65</v>
      </c>
      <c r="J53" s="32"/>
      <c r="K53" s="32"/>
      <c r="L53" s="32"/>
      <c r="M53" s="32"/>
      <c r="N53" s="32"/>
      <c r="O53" s="32"/>
      <c r="P53" s="32"/>
      <c r="Q53" s="33">
        <f t="shared" si="3"/>
        <v>1081720.8500000001</v>
      </c>
      <c r="R53" s="10"/>
      <c r="S53" s="10"/>
      <c r="W53" s="1"/>
    </row>
    <row r="54" spans="1:23" ht="31.5" x14ac:dyDescent="0.25">
      <c r="A54" s="18" t="str">
        <f t="shared" si="2"/>
        <v>2.6.4</v>
      </c>
      <c r="B54" s="39" t="s">
        <v>66</v>
      </c>
      <c r="C54" s="30">
        <v>9000000</v>
      </c>
      <c r="D54" s="31"/>
      <c r="E54" s="32">
        <v>0</v>
      </c>
      <c r="F54" s="32">
        <v>0</v>
      </c>
      <c r="G54" s="32">
        <v>8791</v>
      </c>
      <c r="H54" s="32">
        <v>0</v>
      </c>
      <c r="I54" s="32">
        <v>50492784</v>
      </c>
      <c r="J54" s="32"/>
      <c r="K54" s="32"/>
      <c r="L54" s="32"/>
      <c r="M54" s="32"/>
      <c r="N54" s="32"/>
      <c r="O54" s="32"/>
      <c r="P54" s="32"/>
      <c r="Q54" s="33">
        <f t="shared" si="3"/>
        <v>50501575</v>
      </c>
      <c r="R54" s="10"/>
      <c r="S54" s="10"/>
      <c r="W54" s="1"/>
    </row>
    <row r="55" spans="1:23" ht="31.5" x14ac:dyDescent="0.25">
      <c r="A55" s="18" t="str">
        <f t="shared" si="2"/>
        <v>2.6.5</v>
      </c>
      <c r="B55" s="39" t="s">
        <v>67</v>
      </c>
      <c r="C55" s="30">
        <v>2425875148</v>
      </c>
      <c r="D55" s="31"/>
      <c r="E55" s="32">
        <v>233172.42</v>
      </c>
      <c r="F55" s="32">
        <v>0</v>
      </c>
      <c r="G55" s="32">
        <v>8523322.9000000004</v>
      </c>
      <c r="H55" s="32">
        <v>9142920.1600000001</v>
      </c>
      <c r="I55" s="32">
        <v>290182.38</v>
      </c>
      <c r="J55" s="32"/>
      <c r="K55" s="32"/>
      <c r="L55" s="32"/>
      <c r="M55" s="32"/>
      <c r="N55" s="32"/>
      <c r="O55" s="32"/>
      <c r="P55" s="32"/>
      <c r="Q55" s="33">
        <f t="shared" si="3"/>
        <v>18189597.859999999</v>
      </c>
      <c r="R55" s="10"/>
      <c r="S55" s="10"/>
      <c r="W55" s="1"/>
    </row>
    <row r="56" spans="1:23" ht="15.75" x14ac:dyDescent="0.25">
      <c r="A56" s="18" t="str">
        <f t="shared" si="2"/>
        <v>2.6.6</v>
      </c>
      <c r="B56" s="39" t="s">
        <v>68</v>
      </c>
      <c r="C56" s="30">
        <v>2000000</v>
      </c>
      <c r="D56" s="31"/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/>
      <c r="K56" s="32"/>
      <c r="L56" s="32"/>
      <c r="M56" s="32"/>
      <c r="N56" s="32"/>
      <c r="O56" s="32"/>
      <c r="P56" s="32"/>
      <c r="Q56" s="33">
        <f t="shared" si="3"/>
        <v>0</v>
      </c>
      <c r="R56" s="10"/>
      <c r="S56" s="10"/>
      <c r="W56" s="1"/>
    </row>
    <row r="57" spans="1:23" ht="15.75" x14ac:dyDescent="0.25">
      <c r="A57" s="18" t="str">
        <f t="shared" si="2"/>
        <v>2.6.8</v>
      </c>
      <c r="B57" s="39" t="s">
        <v>69</v>
      </c>
      <c r="C57" s="30">
        <v>37738504</v>
      </c>
      <c r="D57" s="31"/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/>
      <c r="K57" s="32"/>
      <c r="L57" s="32"/>
      <c r="M57" s="32"/>
      <c r="N57" s="32"/>
      <c r="O57" s="32"/>
      <c r="P57" s="32"/>
      <c r="Q57" s="33">
        <f t="shared" si="3"/>
        <v>0</v>
      </c>
      <c r="R57" s="10"/>
      <c r="S57" s="10"/>
      <c r="W57" s="1"/>
    </row>
    <row r="58" spans="1:23" ht="31.5" x14ac:dyDescent="0.25">
      <c r="A58" s="18" t="str">
        <f t="shared" si="2"/>
        <v>2.6.9</v>
      </c>
      <c r="B58" s="39" t="s">
        <v>70</v>
      </c>
      <c r="C58" s="30">
        <v>0</v>
      </c>
      <c r="D58" s="31"/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/>
      <c r="K58" s="32"/>
      <c r="L58" s="32"/>
      <c r="M58" s="32"/>
      <c r="N58" s="32"/>
      <c r="O58" s="32"/>
      <c r="P58" s="32"/>
      <c r="Q58" s="33">
        <f t="shared" si="3"/>
        <v>0</v>
      </c>
      <c r="R58" s="10"/>
      <c r="S58" s="10"/>
      <c r="W58" s="1"/>
    </row>
    <row r="59" spans="1:23" s="11" customFormat="1" ht="15.75" x14ac:dyDescent="0.25">
      <c r="A59" s="18"/>
      <c r="B59" s="40" t="s">
        <v>71</v>
      </c>
      <c r="C59" s="41">
        <v>249818901</v>
      </c>
      <c r="D59" s="27">
        <v>0</v>
      </c>
      <c r="E59" s="28">
        <v>3074682.91</v>
      </c>
      <c r="F59" s="28">
        <v>42759982.600000001</v>
      </c>
      <c r="G59" s="28">
        <v>75605.009999999995</v>
      </c>
      <c r="H59" s="28">
        <v>5766929.7199999997</v>
      </c>
      <c r="I59" s="28">
        <v>25145345.210000001</v>
      </c>
      <c r="J59" s="28">
        <f t="shared" ref="J59:P59" si="9">SUM(J60:J61)</f>
        <v>0</v>
      </c>
      <c r="K59" s="28">
        <f t="shared" si="9"/>
        <v>0</v>
      </c>
      <c r="L59" s="28">
        <f t="shared" si="9"/>
        <v>0</v>
      </c>
      <c r="M59" s="28">
        <f t="shared" si="9"/>
        <v>0</v>
      </c>
      <c r="N59" s="28">
        <f t="shared" si="9"/>
        <v>0</v>
      </c>
      <c r="O59" s="28">
        <f t="shared" si="9"/>
        <v>0</v>
      </c>
      <c r="P59" s="28">
        <f t="shared" si="9"/>
        <v>0</v>
      </c>
      <c r="Q59" s="28">
        <f t="shared" si="3"/>
        <v>76822545.450000003</v>
      </c>
      <c r="R59" s="10"/>
      <c r="S59" s="10"/>
    </row>
    <row r="60" spans="1:23" ht="15.75" x14ac:dyDescent="0.25">
      <c r="A60" s="18" t="str">
        <f t="shared" si="2"/>
        <v>2.7.1</v>
      </c>
      <c r="B60" s="42" t="s">
        <v>72</v>
      </c>
      <c r="C60" s="30">
        <v>80000000</v>
      </c>
      <c r="D60" s="31"/>
      <c r="E60" s="32">
        <v>0</v>
      </c>
      <c r="F60" s="32">
        <v>0</v>
      </c>
      <c r="G60" s="32">
        <v>0</v>
      </c>
      <c r="H60" s="32">
        <v>5766929.7199999997</v>
      </c>
      <c r="I60" s="32">
        <v>14236003.1</v>
      </c>
      <c r="J60" s="32"/>
      <c r="K60" s="32"/>
      <c r="L60" s="32"/>
      <c r="M60" s="32"/>
      <c r="N60" s="32"/>
      <c r="O60" s="32"/>
      <c r="P60" s="32"/>
      <c r="Q60" s="33">
        <f t="shared" si="3"/>
        <v>20002932.82</v>
      </c>
      <c r="R60" s="10"/>
      <c r="S60" s="10"/>
      <c r="W60" s="1"/>
    </row>
    <row r="61" spans="1:23" ht="15.75" x14ac:dyDescent="0.25">
      <c r="A61" s="18" t="str">
        <f t="shared" si="2"/>
        <v>2.7.2</v>
      </c>
      <c r="B61" s="42" t="s">
        <v>73</v>
      </c>
      <c r="C61" s="30">
        <v>169818901</v>
      </c>
      <c r="D61" s="31"/>
      <c r="E61" s="32">
        <v>3074682.91</v>
      </c>
      <c r="F61" s="32">
        <v>42759982.600000001</v>
      </c>
      <c r="G61" s="32">
        <v>75605.009999999995</v>
      </c>
      <c r="H61" s="32">
        <v>0</v>
      </c>
      <c r="I61" s="32">
        <v>10909342.109999999</v>
      </c>
      <c r="J61" s="32"/>
      <c r="K61" s="32"/>
      <c r="L61" s="32"/>
      <c r="M61" s="32"/>
      <c r="N61" s="32"/>
      <c r="O61" s="32"/>
      <c r="P61" s="32"/>
      <c r="Q61" s="33">
        <f t="shared" si="3"/>
        <v>56819612.630000003</v>
      </c>
      <c r="R61" s="10"/>
      <c r="S61" s="10"/>
      <c r="W61" s="1"/>
    </row>
    <row r="62" spans="1:23" s="11" customFormat="1" ht="31.5" x14ac:dyDescent="0.25">
      <c r="A62" s="18"/>
      <c r="B62" s="40" t="s">
        <v>74</v>
      </c>
      <c r="C62" s="26">
        <v>0</v>
      </c>
      <c r="D62" s="27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f t="shared" ref="J62:P62" si="10">SUM(J63:J64)</f>
        <v>0</v>
      </c>
      <c r="K62" s="28">
        <f t="shared" si="10"/>
        <v>0</v>
      </c>
      <c r="L62" s="28">
        <f t="shared" si="10"/>
        <v>0</v>
      </c>
      <c r="M62" s="28">
        <f t="shared" si="10"/>
        <v>0</v>
      </c>
      <c r="N62" s="28">
        <f t="shared" si="10"/>
        <v>0</v>
      </c>
      <c r="O62" s="28">
        <f t="shared" si="10"/>
        <v>0</v>
      </c>
      <c r="P62" s="28">
        <f t="shared" si="10"/>
        <v>0</v>
      </c>
      <c r="Q62" s="28">
        <f t="shared" si="3"/>
        <v>0</v>
      </c>
      <c r="R62" s="10"/>
      <c r="S62" s="10"/>
    </row>
    <row r="63" spans="1:23" ht="15.75" x14ac:dyDescent="0.25">
      <c r="A63" s="18" t="str">
        <f t="shared" si="2"/>
        <v>2.8.1</v>
      </c>
      <c r="B63" s="43" t="s">
        <v>75</v>
      </c>
      <c r="C63" s="30">
        <v>0</v>
      </c>
      <c r="D63" s="31"/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/>
      <c r="K63" s="32"/>
      <c r="L63" s="32"/>
      <c r="M63" s="32"/>
      <c r="N63" s="32"/>
      <c r="O63" s="32"/>
      <c r="P63" s="32"/>
      <c r="Q63" s="33">
        <f t="shared" si="3"/>
        <v>0</v>
      </c>
      <c r="R63" s="10"/>
      <c r="S63" s="10"/>
      <c r="W63" s="1"/>
    </row>
    <row r="64" spans="1:23" ht="31.5" x14ac:dyDescent="0.25">
      <c r="A64" s="18" t="str">
        <f t="shared" si="2"/>
        <v>2.8.2</v>
      </c>
      <c r="B64" s="43" t="s">
        <v>76</v>
      </c>
      <c r="C64" s="30">
        <v>0</v>
      </c>
      <c r="D64" s="31"/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/>
      <c r="K64" s="32"/>
      <c r="L64" s="32"/>
      <c r="M64" s="32"/>
      <c r="N64" s="32"/>
      <c r="O64" s="32"/>
      <c r="P64" s="32"/>
      <c r="Q64" s="33">
        <f t="shared" si="3"/>
        <v>0</v>
      </c>
      <c r="R64" s="10"/>
      <c r="S64" s="10"/>
      <c r="W64" s="1"/>
    </row>
    <row r="65" spans="1:23" s="11" customFormat="1" ht="15.75" x14ac:dyDescent="0.25">
      <c r="A65" s="18"/>
      <c r="B65" s="40" t="s">
        <v>77</v>
      </c>
      <c r="C65" s="26">
        <v>0</v>
      </c>
      <c r="D65" s="2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f t="shared" ref="J65:P65" si="11">SUM(J66:J68)</f>
        <v>0</v>
      </c>
      <c r="K65" s="28">
        <f t="shared" si="11"/>
        <v>0</v>
      </c>
      <c r="L65" s="28">
        <f t="shared" si="11"/>
        <v>0</v>
      </c>
      <c r="M65" s="28">
        <f t="shared" si="11"/>
        <v>0</v>
      </c>
      <c r="N65" s="28">
        <f t="shared" si="11"/>
        <v>0</v>
      </c>
      <c r="O65" s="28">
        <f t="shared" si="11"/>
        <v>0</v>
      </c>
      <c r="P65" s="28">
        <f t="shared" si="11"/>
        <v>0</v>
      </c>
      <c r="Q65" s="44">
        <f t="shared" si="3"/>
        <v>0</v>
      </c>
      <c r="R65" s="10"/>
      <c r="S65" s="10"/>
    </row>
    <row r="66" spans="1:23" ht="15.75" x14ac:dyDescent="0.25">
      <c r="A66" s="18" t="str">
        <f t="shared" si="2"/>
        <v>2.9.1</v>
      </c>
      <c r="B66" s="43" t="s">
        <v>78</v>
      </c>
      <c r="C66" s="30">
        <v>0</v>
      </c>
      <c r="D66" s="31"/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/>
      <c r="K66" s="32"/>
      <c r="L66" s="32"/>
      <c r="M66" s="32"/>
      <c r="N66" s="32"/>
      <c r="O66" s="32"/>
      <c r="P66" s="32"/>
      <c r="Q66" s="33">
        <f t="shared" si="3"/>
        <v>0</v>
      </c>
      <c r="R66" s="10"/>
      <c r="S66" s="10"/>
      <c r="W66" s="1"/>
    </row>
    <row r="67" spans="1:23" ht="15.75" x14ac:dyDescent="0.25">
      <c r="A67" s="18" t="str">
        <f t="shared" si="2"/>
        <v>2.9.2</v>
      </c>
      <c r="B67" s="43" t="s">
        <v>79</v>
      </c>
      <c r="C67" s="30">
        <v>0</v>
      </c>
      <c r="D67" s="31"/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/>
      <c r="K67" s="32"/>
      <c r="L67" s="32"/>
      <c r="M67" s="32"/>
      <c r="N67" s="32"/>
      <c r="O67" s="32"/>
      <c r="P67" s="32"/>
      <c r="Q67" s="33">
        <f t="shared" si="3"/>
        <v>0</v>
      </c>
      <c r="R67" s="10"/>
      <c r="S67" s="10"/>
      <c r="W67" s="1"/>
    </row>
    <row r="68" spans="1:23" ht="31.5" x14ac:dyDescent="0.25">
      <c r="A68" s="18" t="str">
        <f t="shared" si="2"/>
        <v>2.9.4</v>
      </c>
      <c r="B68" s="43" t="s">
        <v>80</v>
      </c>
      <c r="C68" s="30">
        <v>0</v>
      </c>
      <c r="D68" s="31"/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/>
      <c r="K68" s="32"/>
      <c r="L68" s="32"/>
      <c r="M68" s="32"/>
      <c r="N68" s="32"/>
      <c r="O68" s="32"/>
      <c r="P68" s="32"/>
      <c r="Q68" s="33">
        <f t="shared" si="3"/>
        <v>0</v>
      </c>
      <c r="R68" s="10"/>
      <c r="S68" s="10"/>
      <c r="W68" s="1"/>
    </row>
    <row r="69" spans="1:23" s="11" customFormat="1" ht="27" customHeight="1" x14ac:dyDescent="0.25">
      <c r="A69" s="18"/>
      <c r="B69" s="45" t="s">
        <v>81</v>
      </c>
      <c r="C69" s="46">
        <v>5560837878</v>
      </c>
      <c r="D69" s="47">
        <v>0</v>
      </c>
      <c r="E69" s="48">
        <v>83051503.120000005</v>
      </c>
      <c r="F69" s="48">
        <v>189034279.39000002</v>
      </c>
      <c r="G69" s="48">
        <v>263208705.25</v>
      </c>
      <c r="H69" s="48">
        <v>175487233.71000004</v>
      </c>
      <c r="I69" s="48">
        <v>254003345.34</v>
      </c>
      <c r="J69" s="48">
        <f t="shared" ref="J69:P69" si="12">J59+J50+J42+J34+J25+J15+J9+J62+J65</f>
        <v>0</v>
      </c>
      <c r="K69" s="48">
        <f t="shared" si="12"/>
        <v>0</v>
      </c>
      <c r="L69" s="48">
        <f t="shared" si="12"/>
        <v>0</v>
      </c>
      <c r="M69" s="48">
        <f t="shared" si="12"/>
        <v>0</v>
      </c>
      <c r="N69" s="48">
        <f t="shared" si="12"/>
        <v>0</v>
      </c>
      <c r="O69" s="48">
        <f t="shared" si="12"/>
        <v>0</v>
      </c>
      <c r="P69" s="48">
        <f t="shared" si="12"/>
        <v>0</v>
      </c>
      <c r="Q69" s="48">
        <f t="shared" si="3"/>
        <v>964785066.81000006</v>
      </c>
      <c r="R69" s="10"/>
      <c r="S69" s="10"/>
    </row>
    <row r="70" spans="1:23" ht="23.45" customHeight="1" x14ac:dyDescent="0.25">
      <c r="A70" s="18"/>
      <c r="B70" s="49" t="s">
        <v>82</v>
      </c>
      <c r="C70" s="50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3"/>
      <c r="R70" s="24"/>
      <c r="S70" s="10"/>
      <c r="W70" s="1"/>
    </row>
    <row r="71" spans="1:23" s="11" customFormat="1" ht="15.75" x14ac:dyDescent="0.25">
      <c r="A71" s="18"/>
      <c r="B71" s="40" t="s">
        <v>83</v>
      </c>
      <c r="C71" s="54"/>
      <c r="D71" s="2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f t="shared" ref="J71:P71" si="13">SUM(J72:J73)</f>
        <v>0</v>
      </c>
      <c r="K71" s="28">
        <f t="shared" si="13"/>
        <v>0</v>
      </c>
      <c r="L71" s="28">
        <f t="shared" si="13"/>
        <v>0</v>
      </c>
      <c r="M71" s="28">
        <f t="shared" si="13"/>
        <v>0</v>
      </c>
      <c r="N71" s="28">
        <f t="shared" si="13"/>
        <v>0</v>
      </c>
      <c r="O71" s="28">
        <f t="shared" si="13"/>
        <v>0</v>
      </c>
      <c r="P71" s="28">
        <f t="shared" si="13"/>
        <v>0</v>
      </c>
      <c r="Q71" s="28">
        <f t="shared" ref="Q71:Q79" si="14">SUM(E71:P71)</f>
        <v>0</v>
      </c>
      <c r="R71" s="10"/>
      <c r="S71" s="10"/>
    </row>
    <row r="72" spans="1:23" ht="31.5" x14ac:dyDescent="0.25">
      <c r="A72" s="18" t="str">
        <f t="shared" si="2"/>
        <v>4.1.1</v>
      </c>
      <c r="B72" s="43" t="s">
        <v>84</v>
      </c>
      <c r="C72" s="55">
        <v>0</v>
      </c>
      <c r="D72" s="56"/>
      <c r="E72" s="32">
        <v>0</v>
      </c>
      <c r="F72" s="32">
        <v>0</v>
      </c>
      <c r="G72" s="32">
        <v>0</v>
      </c>
      <c r="H72" s="32">
        <v>0</v>
      </c>
      <c r="I72" s="32"/>
      <c r="J72" s="32"/>
      <c r="K72" s="32"/>
      <c r="L72" s="32"/>
      <c r="M72" s="32"/>
      <c r="N72" s="32"/>
      <c r="O72" s="32"/>
      <c r="P72" s="32"/>
      <c r="Q72" s="33">
        <f t="shared" si="14"/>
        <v>0</v>
      </c>
      <c r="R72" s="10"/>
      <c r="S72" s="10"/>
    </row>
    <row r="73" spans="1:23" ht="31.5" x14ac:dyDescent="0.25">
      <c r="A73" s="18" t="str">
        <f t="shared" si="2"/>
        <v>4.1.2</v>
      </c>
      <c r="B73" s="43" t="s">
        <v>85</v>
      </c>
      <c r="C73" s="55">
        <v>0</v>
      </c>
      <c r="D73" s="56"/>
      <c r="E73" s="32">
        <v>0</v>
      </c>
      <c r="F73" s="32">
        <v>0</v>
      </c>
      <c r="G73" s="32">
        <v>0</v>
      </c>
      <c r="H73" s="32">
        <v>0</v>
      </c>
      <c r="I73" s="32"/>
      <c r="J73" s="32"/>
      <c r="K73" s="32"/>
      <c r="L73" s="32"/>
      <c r="M73" s="32"/>
      <c r="N73" s="32"/>
      <c r="O73" s="32"/>
      <c r="P73" s="32"/>
      <c r="Q73" s="33">
        <f t="shared" si="14"/>
        <v>0</v>
      </c>
      <c r="R73" s="10"/>
      <c r="S73" s="10"/>
    </row>
    <row r="74" spans="1:23" s="11" customFormat="1" ht="15.75" x14ac:dyDescent="0.25">
      <c r="A74" s="18"/>
      <c r="B74" s="40" t="s">
        <v>86</v>
      </c>
      <c r="C74" s="26">
        <v>0</v>
      </c>
      <c r="D74" s="2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f t="shared" ref="J74:P74" si="15">SUM(J75:J76)</f>
        <v>0</v>
      </c>
      <c r="K74" s="28">
        <f t="shared" si="15"/>
        <v>0</v>
      </c>
      <c r="L74" s="28">
        <f t="shared" si="15"/>
        <v>0</v>
      </c>
      <c r="M74" s="28">
        <f t="shared" si="15"/>
        <v>0</v>
      </c>
      <c r="N74" s="28">
        <f t="shared" si="15"/>
        <v>0</v>
      </c>
      <c r="O74" s="28">
        <f t="shared" si="15"/>
        <v>0</v>
      </c>
      <c r="P74" s="28">
        <f t="shared" si="15"/>
        <v>0</v>
      </c>
      <c r="Q74" s="28">
        <f t="shared" si="14"/>
        <v>0</v>
      </c>
      <c r="R74" s="10"/>
      <c r="S74" s="10"/>
    </row>
    <row r="75" spans="1:23" ht="15.75" x14ac:dyDescent="0.25">
      <c r="A75" s="18" t="str">
        <f t="shared" ref="A75:A80" si="16">+LEFT(B75,5)</f>
        <v>4.2.1</v>
      </c>
      <c r="B75" s="43" t="s">
        <v>87</v>
      </c>
      <c r="C75" s="55">
        <v>0</v>
      </c>
      <c r="D75" s="56"/>
      <c r="E75" s="32">
        <v>0</v>
      </c>
      <c r="F75" s="32">
        <v>0</v>
      </c>
      <c r="G75" s="32">
        <v>0</v>
      </c>
      <c r="H75" s="32">
        <v>0</v>
      </c>
      <c r="I75" s="32"/>
      <c r="J75" s="32"/>
      <c r="K75" s="32"/>
      <c r="L75" s="32"/>
      <c r="M75" s="32"/>
      <c r="N75" s="32"/>
      <c r="O75" s="32"/>
      <c r="P75" s="32"/>
      <c r="Q75" s="33"/>
      <c r="R75" s="10"/>
      <c r="S75" s="10"/>
    </row>
    <row r="76" spans="1:23" ht="15.75" x14ac:dyDescent="0.25">
      <c r="A76" s="18" t="str">
        <f t="shared" si="16"/>
        <v>4.2.2</v>
      </c>
      <c r="B76" s="43" t="s">
        <v>88</v>
      </c>
      <c r="C76" s="55">
        <v>0</v>
      </c>
      <c r="D76" s="56"/>
      <c r="E76" s="32">
        <v>0</v>
      </c>
      <c r="F76" s="32">
        <v>0</v>
      </c>
      <c r="G76" s="32">
        <v>0</v>
      </c>
      <c r="H76" s="32">
        <v>0</v>
      </c>
      <c r="I76" s="32"/>
      <c r="J76" s="32"/>
      <c r="K76" s="32"/>
      <c r="L76" s="32"/>
      <c r="M76" s="32"/>
      <c r="N76" s="32"/>
      <c r="O76" s="32"/>
      <c r="P76" s="32"/>
      <c r="Q76" s="33"/>
      <c r="R76" s="10"/>
      <c r="S76" s="10"/>
    </row>
    <row r="77" spans="1:23" s="11" customFormat="1" ht="15.75" x14ac:dyDescent="0.25">
      <c r="A77" s="18"/>
      <c r="B77" s="40" t="s">
        <v>89</v>
      </c>
      <c r="C77" s="26">
        <v>0</v>
      </c>
      <c r="D77" s="2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f t="shared" ref="J77:P77" si="17">+J78</f>
        <v>0</v>
      </c>
      <c r="K77" s="28">
        <f t="shared" si="17"/>
        <v>0</v>
      </c>
      <c r="L77" s="28">
        <f t="shared" si="17"/>
        <v>0</v>
      </c>
      <c r="M77" s="28">
        <f t="shared" si="17"/>
        <v>0</v>
      </c>
      <c r="N77" s="28">
        <f t="shared" si="17"/>
        <v>0</v>
      </c>
      <c r="O77" s="28">
        <f t="shared" si="17"/>
        <v>0</v>
      </c>
      <c r="P77" s="28">
        <f t="shared" si="17"/>
        <v>0</v>
      </c>
      <c r="Q77" s="28">
        <f t="shared" si="14"/>
        <v>0</v>
      </c>
      <c r="R77" s="10"/>
      <c r="S77" s="10"/>
    </row>
    <row r="78" spans="1:23" ht="31.5" x14ac:dyDescent="0.25">
      <c r="A78" s="18" t="str">
        <f t="shared" si="16"/>
        <v>4.3.5</v>
      </c>
      <c r="B78" s="43" t="s">
        <v>90</v>
      </c>
      <c r="C78" s="55">
        <v>0</v>
      </c>
      <c r="D78" s="56"/>
      <c r="E78" s="32">
        <v>0</v>
      </c>
      <c r="F78" s="32">
        <v>0</v>
      </c>
      <c r="G78" s="32">
        <v>0</v>
      </c>
      <c r="H78" s="32">
        <v>0</v>
      </c>
      <c r="I78" s="32"/>
      <c r="J78" s="32"/>
      <c r="K78" s="32"/>
      <c r="L78" s="32"/>
      <c r="M78" s="32"/>
      <c r="N78" s="32"/>
      <c r="O78" s="32"/>
      <c r="P78" s="32"/>
      <c r="Q78" s="33">
        <f t="shared" si="14"/>
        <v>0</v>
      </c>
      <c r="R78" s="10"/>
      <c r="S78" s="10"/>
    </row>
    <row r="79" spans="1:23" ht="15.75" x14ac:dyDescent="0.25">
      <c r="A79" s="18"/>
      <c r="B79" s="45" t="s">
        <v>91</v>
      </c>
      <c r="C79" s="57">
        <v>0</v>
      </c>
      <c r="D79" s="58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f t="shared" ref="J79:P79" si="18">+J77+J74+J71</f>
        <v>0</v>
      </c>
      <c r="K79" s="59">
        <f t="shared" si="18"/>
        <v>0</v>
      </c>
      <c r="L79" s="59">
        <f t="shared" si="18"/>
        <v>0</v>
      </c>
      <c r="M79" s="59">
        <f t="shared" si="18"/>
        <v>0</v>
      </c>
      <c r="N79" s="59">
        <f t="shared" si="18"/>
        <v>0</v>
      </c>
      <c r="O79" s="59">
        <f t="shared" si="18"/>
        <v>0</v>
      </c>
      <c r="P79" s="59">
        <f t="shared" si="18"/>
        <v>0</v>
      </c>
      <c r="Q79" s="59">
        <f t="shared" si="14"/>
        <v>0</v>
      </c>
      <c r="R79" s="10"/>
      <c r="S79" s="10"/>
    </row>
    <row r="80" spans="1:23" ht="15.75" x14ac:dyDescent="0.25">
      <c r="A80" s="18" t="str">
        <f t="shared" si="16"/>
        <v/>
      </c>
      <c r="B80" s="43"/>
      <c r="C80" s="60"/>
      <c r="D80" s="61"/>
      <c r="E80" s="62">
        <v>0</v>
      </c>
      <c r="F80" s="62">
        <v>0</v>
      </c>
      <c r="G80" s="62">
        <v>0</v>
      </c>
      <c r="H80" s="62">
        <v>0</v>
      </c>
      <c r="I80" s="62"/>
      <c r="J80" s="62"/>
      <c r="K80" s="62"/>
      <c r="L80" s="62"/>
      <c r="M80" s="62"/>
      <c r="N80" s="62"/>
      <c r="O80" s="62"/>
      <c r="P80" s="63"/>
      <c r="Q80" s="33"/>
      <c r="R80" s="10"/>
      <c r="S80" s="10"/>
    </row>
    <row r="81" spans="1:19" ht="15.75" x14ac:dyDescent="0.25">
      <c r="A81" s="18"/>
      <c r="B81" s="64" t="s">
        <v>92</v>
      </c>
      <c r="C81" s="65">
        <f>C69</f>
        <v>5560837878</v>
      </c>
      <c r="D81" s="66">
        <f>D69</f>
        <v>0</v>
      </c>
      <c r="E81" s="67">
        <f t="shared" ref="E81:J81" si="19">E69</f>
        <v>83051503.120000005</v>
      </c>
      <c r="F81" s="67">
        <f t="shared" si="19"/>
        <v>189034279.39000002</v>
      </c>
      <c r="G81" s="67">
        <f t="shared" si="19"/>
        <v>263208705.25</v>
      </c>
      <c r="H81" s="67">
        <f t="shared" si="19"/>
        <v>175487233.71000004</v>
      </c>
      <c r="I81" s="68">
        <f t="shared" si="19"/>
        <v>254003345.34</v>
      </c>
      <c r="J81" s="68">
        <f t="shared" si="19"/>
        <v>0</v>
      </c>
      <c r="K81" s="68">
        <f>K69</f>
        <v>0</v>
      </c>
      <c r="L81" s="68">
        <f>L69</f>
        <v>0</v>
      </c>
      <c r="M81" s="68">
        <f>M69</f>
        <v>0</v>
      </c>
      <c r="N81" s="68">
        <f>N69</f>
        <v>0</v>
      </c>
      <c r="O81" s="68">
        <f t="shared" ref="O81:P81" si="20">O69</f>
        <v>0</v>
      </c>
      <c r="P81" s="68">
        <f t="shared" si="20"/>
        <v>0</v>
      </c>
      <c r="Q81" s="67">
        <f>SUM(E81:P81)</f>
        <v>964785066.81000006</v>
      </c>
      <c r="R81" s="10"/>
      <c r="S81" s="10"/>
    </row>
    <row r="82" spans="1:19" ht="14.25" customHeight="1" x14ac:dyDescent="0.25">
      <c r="B82" s="69"/>
      <c r="C82" s="69"/>
      <c r="D82" s="69"/>
      <c r="E82" s="70"/>
      <c r="Q82" s="71"/>
      <c r="R82" s="10"/>
      <c r="S82" s="10"/>
    </row>
    <row r="83" spans="1:19" ht="13.5" customHeight="1" x14ac:dyDescent="0.25">
      <c r="B83" s="72"/>
      <c r="C83" s="69"/>
      <c r="D83" s="69"/>
      <c r="E83" s="69"/>
      <c r="F83" s="73"/>
      <c r="G83" s="73"/>
      <c r="H83" s="73"/>
      <c r="I83" s="74"/>
      <c r="J83" s="74"/>
      <c r="K83" s="74"/>
      <c r="L83" s="74"/>
      <c r="M83" s="74"/>
      <c r="N83" s="74"/>
      <c r="O83" s="74"/>
      <c r="P83" s="74"/>
      <c r="Q83" s="75"/>
      <c r="R83" s="73"/>
      <c r="S83" s="73"/>
    </row>
    <row r="84" spans="1:19" ht="14.25" customHeight="1" x14ac:dyDescent="0.25">
      <c r="B84" s="76" t="s">
        <v>93</v>
      </c>
      <c r="C84" s="77"/>
      <c r="D84" s="78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3"/>
      <c r="S84" s="73"/>
    </row>
    <row r="85" spans="1:19" ht="25.5" customHeight="1" x14ac:dyDescent="0.25">
      <c r="B85" s="79" t="s">
        <v>94</v>
      </c>
      <c r="C85" s="80"/>
      <c r="D85" s="81"/>
      <c r="F85" s="82"/>
      <c r="M85" s="83"/>
      <c r="N85" s="83"/>
      <c r="O85" s="83"/>
      <c r="P85" s="83"/>
      <c r="Q85" s="82"/>
      <c r="R85" s="84"/>
      <c r="S85" s="84"/>
    </row>
    <row r="86" spans="1:19" ht="36" customHeight="1" x14ac:dyDescent="0.25">
      <c r="B86" s="85" t="s">
        <v>96</v>
      </c>
      <c r="C86" s="86"/>
      <c r="D86" s="87"/>
      <c r="G86" s="88" t="s">
        <v>97</v>
      </c>
      <c r="H86" s="88"/>
      <c r="K86" s="88" t="s">
        <v>95</v>
      </c>
      <c r="L86" s="88"/>
    </row>
    <row r="87" spans="1:19" ht="15" customHeight="1" x14ac:dyDescent="0.25">
      <c r="B87" s="85" t="s">
        <v>98</v>
      </c>
      <c r="C87" s="86"/>
      <c r="D87" s="87"/>
      <c r="G87" s="8"/>
    </row>
    <row r="88" spans="1:19" x14ac:dyDescent="0.25">
      <c r="B88" s="85"/>
      <c r="C88" s="86"/>
      <c r="D88" s="87"/>
      <c r="G88" s="8"/>
    </row>
    <row r="89" spans="1:19" x14ac:dyDescent="0.25">
      <c r="B89" s="85"/>
      <c r="C89" s="86"/>
      <c r="D89" s="87"/>
      <c r="F89" s="84"/>
      <c r="G89" s="89" t="s">
        <v>99</v>
      </c>
      <c r="H89" s="89"/>
      <c r="K89" s="89" t="s">
        <v>100</v>
      </c>
      <c r="L89" s="89"/>
      <c r="M89" s="83"/>
      <c r="N89" s="83"/>
      <c r="O89" s="83"/>
      <c r="P89" s="83"/>
      <c r="Q89" s="82"/>
      <c r="R89" s="84"/>
      <c r="S89" s="84"/>
    </row>
    <row r="90" spans="1:19" x14ac:dyDescent="0.25">
      <c r="B90" s="90"/>
      <c r="C90" s="91"/>
      <c r="D90" s="92"/>
      <c r="F90" s="82"/>
      <c r="G90" s="88" t="s">
        <v>101</v>
      </c>
      <c r="H90" s="88"/>
      <c r="K90" s="88" t="s">
        <v>102</v>
      </c>
      <c r="L90" s="88"/>
      <c r="M90" s="93"/>
      <c r="N90" s="93"/>
      <c r="O90" s="93"/>
      <c r="P90" s="93"/>
      <c r="Q90" s="82"/>
      <c r="R90" s="82"/>
      <c r="S90" s="82"/>
    </row>
  </sheetData>
  <mergeCells count="15">
    <mergeCell ref="K90:L90"/>
    <mergeCell ref="B85:D85"/>
    <mergeCell ref="B86:D86"/>
    <mergeCell ref="G86:H86"/>
    <mergeCell ref="K86:L86"/>
    <mergeCell ref="B87:D90"/>
    <mergeCell ref="G89:H89"/>
    <mergeCell ref="K89:L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2025-06-09T13:13:40Z</dcterms:created>
  <dcterms:modified xsi:type="dcterms:W3CDTF">2025-06-09T13:15:22Z</dcterms:modified>
</cp:coreProperties>
</file>