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emgobdo.sharepoint.com/sites/DireccinFinancieraMEM/Documentos compartidos/Contabilidad/1.1. CONTADOR/BALANCE GENERAL Y ANEXOS/8. AGOSTO/"/>
    </mc:Choice>
  </mc:AlternateContent>
  <xr:revisionPtr revIDLastSave="155" documentId="8_{601363B8-A70C-4A25-90B1-C8B3772996A5}" xr6:coauthVersionLast="47" xr6:coauthVersionMax="47" xr10:uidLastSave="{E05EC75E-BB07-4D0E-8212-76248B7A4CE9}"/>
  <bookViews>
    <workbookView xWindow="-108" yWindow="-108" windowWidth="23256" windowHeight="12576" xr2:uid="{00000000-000D-0000-FFFF-FFFF00000000}"/>
  </bookViews>
  <sheets>
    <sheet name="AGOSTO 2025" sheetId="1" r:id="rId1"/>
    <sheet name="MyE" sheetId="4" r:id="rId2"/>
    <sheet name="EB" sheetId="3" r:id="rId3"/>
    <sheet name="EC" sheetId="2" r:id="rId4"/>
  </sheets>
  <definedNames>
    <definedName name="_xlnm.Print_Area" localSheetId="0">'AGOSTO 2025'!$B$2:$D$54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C20" i="4"/>
  <c r="C6" i="3"/>
  <c r="D11" i="1" s="1"/>
  <c r="G20" i="4" l="1"/>
  <c r="D18" i="1" s="1"/>
  <c r="E20" i="4"/>
  <c r="D17" i="1" s="1"/>
  <c r="D16" i="1"/>
  <c r="D10" i="1"/>
  <c r="D13" i="1" s="1"/>
  <c r="H20" i="4" l="1"/>
  <c r="D19" i="1"/>
  <c r="D21" i="1" s="1"/>
  <c r="D23" i="1" s="1"/>
  <c r="D28" i="1" l="1"/>
  <c r="D32" i="1" s="1"/>
  <c r="D35" i="1" l="1"/>
  <c r="D38" i="1"/>
  <c r="D36" i="1"/>
</calcChain>
</file>

<file path=xl/sharedStrings.xml><?xml version="1.0" encoding="utf-8"?>
<sst xmlns="http://schemas.openxmlformats.org/spreadsheetml/2006/main" count="94" uniqueCount="88">
  <si>
    <t>BALANCE GENERAL</t>
  </si>
  <si>
    <t>VALORES RD$</t>
  </si>
  <si>
    <t>ACTIVOS</t>
  </si>
  <si>
    <t>Corrientes</t>
  </si>
  <si>
    <t xml:space="preserve">Efectivo en Caja </t>
  </si>
  <si>
    <t>Efectivo en Banco</t>
  </si>
  <si>
    <t>Activos no Corrientes</t>
  </si>
  <si>
    <t>Mobiliario y Equipo de Oficina</t>
  </si>
  <si>
    <t>Equipo de Transporte</t>
  </si>
  <si>
    <t>Otros Activos</t>
  </si>
  <si>
    <t>Subt-Total</t>
  </si>
  <si>
    <t>Menos: Depreciación Acumulada</t>
  </si>
  <si>
    <t>TOTAL ACTIVOS</t>
  </si>
  <si>
    <t>PASIVOS</t>
  </si>
  <si>
    <t>Pasivos Corrientes</t>
  </si>
  <si>
    <t>Cuentas por Pagar</t>
  </si>
  <si>
    <t>Total Pasivos Corrientes</t>
  </si>
  <si>
    <t>TOTAL PASIVO</t>
  </si>
  <si>
    <t>PATRIMONIO</t>
  </si>
  <si>
    <t>Patrimonio</t>
  </si>
  <si>
    <t>TOTAL PATRIMONIO</t>
  </si>
  <si>
    <t>TOTAL PASIVOS Y PATRIMONIO</t>
  </si>
  <si>
    <t xml:space="preserve">                       Elaborado por:</t>
  </si>
  <si>
    <t>Revisado por:</t>
  </si>
  <si>
    <t>Aprobado por:</t>
  </si>
  <si>
    <t>______________________________</t>
  </si>
  <si>
    <t>_____________________________</t>
  </si>
  <si>
    <t>________________________________</t>
  </si>
  <si>
    <t>Gloria Contreras</t>
  </si>
  <si>
    <t>Disponibilidad en caja</t>
  </si>
  <si>
    <t>TOTAL RD$</t>
  </si>
  <si>
    <t>DERS</t>
  </si>
  <si>
    <t>VIATICO</t>
  </si>
  <si>
    <t>ADMINISTRATIVO</t>
  </si>
  <si>
    <t>DESPACHO</t>
  </si>
  <si>
    <t>Fondo Reponible</t>
  </si>
  <si>
    <t>Cuenta Operativa</t>
  </si>
  <si>
    <t>Anderlyn Mendez</t>
  </si>
  <si>
    <t>Directora Financiera</t>
  </si>
  <si>
    <t>Encargada de Contabilidad</t>
  </si>
  <si>
    <t>Mildred Rodriguez</t>
  </si>
  <si>
    <t xml:space="preserve">Notas: </t>
  </si>
  <si>
    <t xml:space="preserve">1. Efectivo en caja en base a arqueos realizados a los fondos de la Institución. </t>
  </si>
  <si>
    <t>TOTAL</t>
  </si>
  <si>
    <t>TIERRAS RARAS</t>
  </si>
  <si>
    <t>PARQUE TEMATICO</t>
  </si>
  <si>
    <t>Contador</t>
  </si>
  <si>
    <t>Inventario de Bienes de Consumo</t>
  </si>
  <si>
    <t>AL 31 DE AGOSTO DE 2025</t>
  </si>
  <si>
    <t>DESCRIPCIÓN</t>
  </si>
  <si>
    <t>MONTO RD$</t>
  </si>
  <si>
    <t>Electrodomésticos</t>
  </si>
  <si>
    <t>Otros mobilitarios y equipos no identificados</t>
  </si>
  <si>
    <t>Equipos y aparatos audivisuales</t>
  </si>
  <si>
    <t>Equipos de cómputos</t>
  </si>
  <si>
    <t>Muebles de oficina y estantería</t>
  </si>
  <si>
    <t>Muebles de alojamiento</t>
  </si>
  <si>
    <t>Cámaras fotográficas</t>
  </si>
  <si>
    <t>Equipos recreativos</t>
  </si>
  <si>
    <t>Equipo médico y de laboratorio</t>
  </si>
  <si>
    <t>Instrumental médico y de laboratorio</t>
  </si>
  <si>
    <t>Equipo meteorológico  y sismológico</t>
  </si>
  <si>
    <t>Sistemas de aire acondicionados, calefacción y refrigeración industrial</t>
  </si>
  <si>
    <t>Equipo de comunicación, telecomunicaciones y señalamiento</t>
  </si>
  <si>
    <t>Equipo de generación eléctrica, aparatos y accesorios eléctricos</t>
  </si>
  <si>
    <t>Programas de informática y base de datos</t>
  </si>
  <si>
    <t>Automóviles y camiones</t>
  </si>
  <si>
    <t>Carrocerías y remolques</t>
  </si>
  <si>
    <t>Equipo aeronautico</t>
  </si>
  <si>
    <t>Equipo de tracción</t>
  </si>
  <si>
    <t>Equipo de elevación</t>
  </si>
  <si>
    <t>Otros equipos de transporte</t>
  </si>
  <si>
    <t>Maquinaria y equipo agropecuario</t>
  </si>
  <si>
    <t>Maquinaria y equipo industrial</t>
  </si>
  <si>
    <t>Maquinaria y equipo de construcción</t>
  </si>
  <si>
    <t>Herramientas y maquinarias</t>
  </si>
  <si>
    <t>Otros equipos</t>
  </si>
  <si>
    <t>Equipos de seguridad</t>
  </si>
  <si>
    <t>Antiguedades, bienes artísticos y otros objetos de aire</t>
  </si>
  <si>
    <t>Otras estructuras y objetos de valor</t>
  </si>
  <si>
    <t>5. Cuentas por pagar en base a facturas recibidas, pendientes de pago, de acuerdo al reporte Estado de Cuentas a Proveedores.</t>
  </si>
  <si>
    <t>2. Efectivo en banco conformado por los balances disponibles en las cuentas Nos.3140000768 y 2400165429, extractos bancarios al corte del mes.</t>
  </si>
  <si>
    <t>3. Saldo correspondiente al Inventario de Bienes de Consumo existente al final del mes.</t>
  </si>
  <si>
    <t>4. Activos No Corrientes conformados por los activos adquiridos menos la depreciación acumulada registrados en el sistema de administracion de bienes, SIAB.</t>
  </si>
  <si>
    <t>Activos No Corrientes</t>
  </si>
  <si>
    <t>Total Activos Corrientes</t>
  </si>
  <si>
    <t>Total Activos No Corrientes</t>
  </si>
  <si>
    <t>Pasivos No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</si>
</sst>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164" fontId="2" fillId="0" borderId="0" xfId="1" applyFont="1"/>
    <xf numFmtId="164" fontId="0" fillId="0" borderId="0" xfId="1" applyFont="1"/>
    <xf numFmtId="0" fontId="0" fillId="0" borderId="1" xfId="0" applyBorder="1"/>
    <xf numFmtId="0" fontId="2" fillId="0" borderId="2" xfId="0" applyFont="1" applyBorder="1"/>
    <xf numFmtId="164" fontId="2" fillId="0" borderId="3" xfId="1" applyFont="1" applyBorder="1"/>
    <xf numFmtId="0" fontId="0" fillId="0" borderId="4" xfId="0" applyBorder="1"/>
    <xf numFmtId="164" fontId="2" fillId="0" borderId="5" xfId="1" applyFont="1" applyBorder="1"/>
    <xf numFmtId="0" fontId="3" fillId="0" borderId="4" xfId="0" applyFont="1" applyBorder="1"/>
    <xf numFmtId="164" fontId="1" fillId="0" borderId="5" xfId="1" applyFont="1" applyBorder="1"/>
    <xf numFmtId="164" fontId="0" fillId="0" borderId="0" xfId="1" applyFont="1" applyAlignment="1">
      <alignment horizontal="left"/>
    </xf>
    <xf numFmtId="164" fontId="0" fillId="0" borderId="0" xfId="0" applyNumberFormat="1"/>
    <xf numFmtId="164" fontId="4" fillId="0" borderId="5" xfId="1" applyFont="1" applyBorder="1"/>
    <xf numFmtId="0" fontId="2" fillId="0" borderId="4" xfId="0" applyFont="1" applyBorder="1"/>
    <xf numFmtId="164" fontId="2" fillId="0" borderId="0" xfId="1" applyFont="1" applyBorder="1" applyAlignment="1">
      <alignment horizontal="right"/>
    </xf>
    <xf numFmtId="164" fontId="5" fillId="0" borderId="5" xfId="1" applyFont="1" applyBorder="1"/>
    <xf numFmtId="0" fontId="0" fillId="0" borderId="6" xfId="0" applyBorder="1"/>
    <xf numFmtId="0" fontId="2" fillId="0" borderId="7" xfId="0" applyFont="1" applyBorder="1"/>
    <xf numFmtId="164" fontId="2" fillId="0" borderId="8" xfId="1" applyFont="1" applyBorder="1"/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164" fontId="0" fillId="0" borderId="5" xfId="1" applyFont="1" applyBorder="1"/>
    <xf numFmtId="0" fontId="2" fillId="0" borderId="4" xfId="0" applyFont="1" applyBorder="1" applyAlignment="1">
      <alignment horizontal="left"/>
    </xf>
    <xf numFmtId="0" fontId="0" fillId="0" borderId="5" xfId="0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 wrapText="1"/>
    </xf>
    <xf numFmtId="164" fontId="0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2" borderId="0" xfId="0" applyFont="1" applyFill="1" applyAlignment="1">
      <alignment vertical="center" wrapText="1"/>
    </xf>
    <xf numFmtId="164" fontId="0" fillId="2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164" fontId="1" fillId="2" borderId="5" xfId="1" applyFont="1" applyFill="1" applyBorder="1" applyAlignment="1">
      <alignment vertical="center"/>
    </xf>
    <xf numFmtId="164" fontId="0" fillId="2" borderId="0" xfId="1" applyFont="1" applyFill="1"/>
    <xf numFmtId="164" fontId="0" fillId="2" borderId="10" xfId="1" applyFont="1" applyFill="1" applyBorder="1"/>
    <xf numFmtId="164" fontId="2" fillId="0" borderId="4" xfId="1" applyFont="1" applyBorder="1" applyAlignment="1">
      <alignment horizontal="left"/>
    </xf>
    <xf numFmtId="0" fontId="0" fillId="0" borderId="0" xfId="0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164" fontId="0" fillId="0" borderId="0" xfId="1" applyFont="1" applyAlignment="1">
      <alignment vertical="center"/>
    </xf>
    <xf numFmtId="0" fontId="0" fillId="0" borderId="0" xfId="0" applyAlignment="1">
      <alignment vertical="center"/>
    </xf>
    <xf numFmtId="164" fontId="2" fillId="0" borderId="0" xfId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1" applyFont="1" applyAlignment="1">
      <alignment vertical="center" wrapText="1"/>
    </xf>
    <xf numFmtId="0" fontId="3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164" fontId="2" fillId="0" borderId="0" xfId="0" applyNumberFormat="1" applyFont="1" applyAlignment="1">
      <alignment vertical="center" wrapText="1"/>
    </xf>
    <xf numFmtId="164" fontId="0" fillId="0" borderId="11" xfId="1" applyFont="1" applyBorder="1" applyAlignment="1">
      <alignment vertical="center"/>
    </xf>
    <xf numFmtId="164" fontId="0" fillId="0" borderId="12" xfId="1" applyFont="1" applyBorder="1" applyAlignment="1">
      <alignment vertical="center"/>
    </xf>
    <xf numFmtId="164" fontId="2" fillId="0" borderId="14" xfId="1" applyFont="1" applyBorder="1" applyAlignment="1">
      <alignment vertical="center"/>
    </xf>
    <xf numFmtId="164" fontId="2" fillId="0" borderId="17" xfId="1" applyFont="1" applyBorder="1" applyAlignment="1">
      <alignment vertical="center" wrapText="1"/>
    </xf>
    <xf numFmtId="164" fontId="2" fillId="0" borderId="13" xfId="1" applyFont="1" applyBorder="1" applyAlignment="1">
      <alignment vertical="center"/>
    </xf>
    <xf numFmtId="164" fontId="0" fillId="0" borderId="11" xfId="1" applyFont="1" applyBorder="1" applyAlignment="1">
      <alignment vertical="center" wrapText="1"/>
    </xf>
    <xf numFmtId="164" fontId="0" fillId="0" borderId="12" xfId="1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164" fontId="0" fillId="0" borderId="14" xfId="1" applyFont="1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vertical="center" wrapText="1"/>
    </xf>
    <xf numFmtId="0" fontId="8" fillId="2" borderId="0" xfId="0" applyFont="1" applyFill="1" applyAlignment="1">
      <alignment vertical="center" wrapText="1"/>
    </xf>
    <xf numFmtId="164" fontId="2" fillId="0" borderId="18" xfId="1" applyFont="1" applyBorder="1" applyAlignment="1">
      <alignment horizontal="center" vertical="center" wrapText="1"/>
    </xf>
    <xf numFmtId="164" fontId="2" fillId="0" borderId="19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Comma 2" xfId="2" xr:uid="{00000000-0005-0000-0000-000001000000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0</xdr:rowOff>
    </xdr:from>
    <xdr:to>
      <xdr:col>1</xdr:col>
      <xdr:colOff>1762125</xdr:colOff>
      <xdr:row>6</xdr:row>
      <xdr:rowOff>85725</xdr:rowOff>
    </xdr:to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8A6F7E39-78C2-47BF-B7C8-721074A406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81025"/>
          <a:ext cx="1714500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5"/>
  <sheetViews>
    <sheetView showGridLines="0" tabSelected="1" topLeftCell="A38" zoomScaleNormal="100" workbookViewId="0">
      <selection activeCell="B36" sqref="B36"/>
    </sheetView>
  </sheetViews>
  <sheetFormatPr baseColWidth="10" defaultColWidth="9.109375" defaultRowHeight="14.4" x14ac:dyDescent="0.3"/>
  <cols>
    <col min="1" max="1" width="7.33203125" customWidth="1"/>
    <col min="2" max="2" width="37.5546875" customWidth="1"/>
    <col min="3" max="3" width="33.33203125" style="1" customWidth="1"/>
    <col min="4" max="4" width="34.33203125" style="2" customWidth="1"/>
    <col min="5" max="5" width="14.88671875" customWidth="1"/>
    <col min="6" max="6" width="15.33203125" style="3" customWidth="1"/>
    <col min="7" max="7" width="13" customWidth="1"/>
    <col min="8" max="8" width="11.33203125" customWidth="1"/>
  </cols>
  <sheetData>
    <row r="1" spans="2:8" ht="15" thickBot="1" x14ac:dyDescent="0.35"/>
    <row r="2" spans="2:8" x14ac:dyDescent="0.3">
      <c r="B2" s="4"/>
      <c r="C2" s="5"/>
      <c r="D2" s="6"/>
    </row>
    <row r="3" spans="2:8" x14ac:dyDescent="0.3">
      <c r="B3" s="7"/>
      <c r="D3" s="8"/>
    </row>
    <row r="4" spans="2:8" x14ac:dyDescent="0.3">
      <c r="B4" s="7"/>
      <c r="D4" s="8"/>
    </row>
    <row r="5" spans="2:8" x14ac:dyDescent="0.3">
      <c r="B5" s="75" t="s">
        <v>0</v>
      </c>
      <c r="C5" s="76"/>
      <c r="D5" s="77"/>
    </row>
    <row r="6" spans="2:8" x14ac:dyDescent="0.3">
      <c r="B6" s="78" t="s">
        <v>48</v>
      </c>
      <c r="C6" s="79"/>
      <c r="D6" s="80"/>
    </row>
    <row r="7" spans="2:8" x14ac:dyDescent="0.3">
      <c r="B7" s="78" t="s">
        <v>1</v>
      </c>
      <c r="C7" s="79"/>
      <c r="D7" s="80"/>
    </row>
    <row r="8" spans="2:8" x14ac:dyDescent="0.3">
      <c r="B8" s="9" t="s">
        <v>2</v>
      </c>
      <c r="D8" s="8"/>
    </row>
    <row r="9" spans="2:8" x14ac:dyDescent="0.3">
      <c r="B9" s="9" t="s">
        <v>3</v>
      </c>
      <c r="D9" s="8"/>
      <c r="F9" s="79"/>
      <c r="G9" s="79"/>
      <c r="H9" s="79"/>
    </row>
    <row r="10" spans="2:8" ht="17.399999999999999" customHeight="1" x14ac:dyDescent="0.3">
      <c r="B10" s="7" t="s">
        <v>4</v>
      </c>
      <c r="D10" s="24">
        <f>+EC!B15</f>
        <v>255958</v>
      </c>
      <c r="G10" s="3"/>
      <c r="H10" s="3"/>
    </row>
    <row r="11" spans="2:8" ht="17.399999999999999" customHeight="1" x14ac:dyDescent="0.3">
      <c r="B11" s="7" t="s">
        <v>5</v>
      </c>
      <c r="D11" s="10">
        <f>+EB!C6</f>
        <v>43535821.350000001</v>
      </c>
      <c r="G11" s="3"/>
    </row>
    <row r="12" spans="2:8" ht="17.399999999999999" customHeight="1" x14ac:dyDescent="0.3">
      <c r="B12" s="7" t="s">
        <v>47</v>
      </c>
      <c r="D12" s="46">
        <v>10358401.529999999</v>
      </c>
      <c r="E12" s="11"/>
      <c r="G12" s="3"/>
      <c r="H12" s="12"/>
    </row>
    <row r="13" spans="2:8" x14ac:dyDescent="0.3">
      <c r="B13" s="14" t="s">
        <v>85</v>
      </c>
      <c r="D13" s="8">
        <f>D10+D11+D12</f>
        <v>54150180.880000003</v>
      </c>
      <c r="E13" s="3"/>
      <c r="F13" s="2"/>
      <c r="G13" s="3"/>
    </row>
    <row r="14" spans="2:8" x14ac:dyDescent="0.3">
      <c r="B14" s="7"/>
      <c r="D14" s="8"/>
      <c r="E14" s="3"/>
      <c r="G14" s="3"/>
    </row>
    <row r="15" spans="2:8" x14ac:dyDescent="0.3">
      <c r="B15" s="9" t="s">
        <v>84</v>
      </c>
      <c r="D15" s="8"/>
      <c r="E15" s="3"/>
      <c r="G15" s="3"/>
    </row>
    <row r="16" spans="2:8" x14ac:dyDescent="0.3">
      <c r="B16" s="7" t="s">
        <v>7</v>
      </c>
      <c r="C16"/>
      <c r="D16" s="25">
        <f>+MyE!C20</f>
        <v>180631893.06999999</v>
      </c>
      <c r="E16" s="3"/>
      <c r="G16" s="3"/>
    </row>
    <row r="17" spans="2:7" x14ac:dyDescent="0.3">
      <c r="B17" s="7" t="s">
        <v>8</v>
      </c>
      <c r="D17" s="10">
        <f>+MyE!E20</f>
        <v>141727790.78999999</v>
      </c>
      <c r="E17" s="3"/>
      <c r="G17" s="3"/>
    </row>
    <row r="18" spans="2:7" ht="16.2" x14ac:dyDescent="0.45">
      <c r="B18" s="7" t="s">
        <v>9</v>
      </c>
      <c r="D18" s="13">
        <f>+MyE!G20</f>
        <v>35392685.579999998</v>
      </c>
      <c r="E18" s="3"/>
      <c r="G18" s="3"/>
    </row>
    <row r="19" spans="2:7" x14ac:dyDescent="0.3">
      <c r="B19" s="14" t="s">
        <v>10</v>
      </c>
      <c r="D19" s="8">
        <f>SUM(D16:D18)</f>
        <v>357752369.44</v>
      </c>
      <c r="E19" s="3"/>
      <c r="G19" s="3"/>
    </row>
    <row r="20" spans="2:7" ht="16.2" x14ac:dyDescent="0.45">
      <c r="B20" s="7" t="s">
        <v>11</v>
      </c>
      <c r="D20" s="13">
        <v>151251837.15000001</v>
      </c>
      <c r="E20" s="3"/>
      <c r="G20" s="3"/>
    </row>
    <row r="21" spans="2:7" x14ac:dyDescent="0.3">
      <c r="B21" s="14" t="s">
        <v>86</v>
      </c>
      <c r="D21" s="8">
        <f>D19-D20</f>
        <v>206500532.28999999</v>
      </c>
      <c r="E21" s="3"/>
      <c r="G21" s="3"/>
    </row>
    <row r="22" spans="2:7" x14ac:dyDescent="0.3">
      <c r="B22" s="7"/>
      <c r="D22" s="8"/>
      <c r="E22" s="3"/>
      <c r="G22" s="3"/>
    </row>
    <row r="23" spans="2:7" ht="16.2" x14ac:dyDescent="0.45">
      <c r="B23" s="47" t="s">
        <v>12</v>
      </c>
      <c r="D23" s="16">
        <f>D13+D21</f>
        <v>260650713.16999999</v>
      </c>
      <c r="E23" s="3"/>
      <c r="G23" s="3"/>
    </row>
    <row r="24" spans="2:7" x14ac:dyDescent="0.3">
      <c r="B24" s="7"/>
      <c r="D24" s="8"/>
      <c r="E24" s="3"/>
      <c r="G24" s="3"/>
    </row>
    <row r="25" spans="2:7" x14ac:dyDescent="0.3">
      <c r="B25" s="9" t="s">
        <v>13</v>
      </c>
      <c r="D25" s="8"/>
      <c r="E25" s="3"/>
      <c r="G25" s="45"/>
    </row>
    <row r="26" spans="2:7" x14ac:dyDescent="0.3">
      <c r="B26" s="9" t="s">
        <v>14</v>
      </c>
      <c r="D26" s="8"/>
      <c r="E26" s="3"/>
      <c r="G26" s="3"/>
    </row>
    <row r="27" spans="2:7" x14ac:dyDescent="0.3">
      <c r="B27" s="7" t="s">
        <v>15</v>
      </c>
      <c r="D27" s="44">
        <v>79428733.720000014</v>
      </c>
      <c r="E27" s="3"/>
      <c r="G27" s="3"/>
    </row>
    <row r="28" spans="2:7" x14ac:dyDescent="0.3">
      <c r="B28" s="14" t="s">
        <v>16</v>
      </c>
      <c r="D28" s="8">
        <f>D27</f>
        <v>79428733.720000014</v>
      </c>
      <c r="E28" s="3"/>
      <c r="G28" s="3"/>
    </row>
    <row r="29" spans="2:7" x14ac:dyDescent="0.3">
      <c r="B29" s="7"/>
      <c r="D29" s="8"/>
    </row>
    <row r="30" spans="2:7" x14ac:dyDescent="0.3">
      <c r="B30" s="9" t="s">
        <v>87</v>
      </c>
      <c r="D30" s="8">
        <v>0</v>
      </c>
    </row>
    <row r="31" spans="2:7" x14ac:dyDescent="0.3">
      <c r="B31" s="9"/>
      <c r="D31" s="8"/>
    </row>
    <row r="32" spans="2:7" ht="16.2" x14ac:dyDescent="0.45">
      <c r="B32" s="47" t="s">
        <v>17</v>
      </c>
      <c r="D32" s="16">
        <f>D28+D30</f>
        <v>79428733.720000014</v>
      </c>
    </row>
    <row r="33" spans="2:4" ht="16.2" x14ac:dyDescent="0.45">
      <c r="B33" s="47"/>
      <c r="D33" s="16"/>
    </row>
    <row r="34" spans="2:4" x14ac:dyDescent="0.3">
      <c r="B34" s="9" t="s">
        <v>18</v>
      </c>
      <c r="D34" s="8"/>
    </row>
    <row r="35" spans="2:4" ht="16.2" x14ac:dyDescent="0.45">
      <c r="B35" s="7" t="s">
        <v>19</v>
      </c>
      <c r="D35" s="13">
        <f>D23-D32</f>
        <v>181221979.44999999</v>
      </c>
    </row>
    <row r="36" spans="2:4" x14ac:dyDescent="0.3">
      <c r="B36" s="47" t="s">
        <v>20</v>
      </c>
      <c r="D36" s="8">
        <f>D23-D32</f>
        <v>181221979.44999999</v>
      </c>
    </row>
    <row r="37" spans="2:4" x14ac:dyDescent="0.3">
      <c r="B37" s="7"/>
      <c r="C37" s="15"/>
      <c r="D37" s="8"/>
    </row>
    <row r="38" spans="2:4" ht="16.2" x14ac:dyDescent="0.45">
      <c r="B38" s="14" t="s">
        <v>21</v>
      </c>
      <c r="D38" s="16">
        <f>D32+D36</f>
        <v>260650713.17000002</v>
      </c>
    </row>
    <row r="39" spans="2:4" ht="15" thickBot="1" x14ac:dyDescent="0.35">
      <c r="B39" s="17"/>
      <c r="C39" s="18"/>
      <c r="D39" s="19"/>
    </row>
    <row r="40" spans="2:4" x14ac:dyDescent="0.3">
      <c r="B40" s="7"/>
      <c r="D40" s="8"/>
    </row>
    <row r="41" spans="2:4" x14ac:dyDescent="0.3">
      <c r="B41" s="26" t="s">
        <v>22</v>
      </c>
      <c r="C41" s="32" t="s">
        <v>23</v>
      </c>
      <c r="D41" s="21" t="s">
        <v>24</v>
      </c>
    </row>
    <row r="42" spans="2:4" x14ac:dyDescent="0.3">
      <c r="B42" s="7"/>
      <c r="C42"/>
      <c r="D42" s="23"/>
    </row>
    <row r="43" spans="2:4" x14ac:dyDescent="0.3">
      <c r="B43" s="7"/>
      <c r="C43"/>
      <c r="D43" s="23"/>
    </row>
    <row r="44" spans="2:4" ht="30" customHeight="1" x14ac:dyDescent="0.3">
      <c r="B44" s="22" t="s">
        <v>25</v>
      </c>
      <c r="C44" s="35" t="s">
        <v>26</v>
      </c>
      <c r="D44" s="27" t="s">
        <v>27</v>
      </c>
    </row>
    <row r="45" spans="2:4" ht="15" customHeight="1" x14ac:dyDescent="0.3">
      <c r="B45" s="28" t="s">
        <v>37</v>
      </c>
      <c r="C45" s="42" t="s">
        <v>40</v>
      </c>
      <c r="D45" s="43" t="s">
        <v>28</v>
      </c>
    </row>
    <row r="46" spans="2:4" ht="14.25" customHeight="1" thickBot="1" x14ac:dyDescent="0.35">
      <c r="B46" s="29" t="s">
        <v>46</v>
      </c>
      <c r="C46" s="30" t="s">
        <v>39</v>
      </c>
      <c r="D46" s="31" t="s">
        <v>38</v>
      </c>
    </row>
    <row r="47" spans="2:4" x14ac:dyDescent="0.3">
      <c r="C47" s="20"/>
    </row>
    <row r="49" spans="2:6" x14ac:dyDescent="0.3">
      <c r="B49" s="36" t="s">
        <v>41</v>
      </c>
      <c r="C49" s="33"/>
      <c r="D49" s="33"/>
      <c r="E49" s="33"/>
    </row>
    <row r="50" spans="2:6" s="39" customFormat="1" ht="22.5" customHeight="1" x14ac:dyDescent="0.3">
      <c r="B50" s="81" t="s">
        <v>42</v>
      </c>
      <c r="C50" s="81"/>
      <c r="D50" s="81"/>
      <c r="E50" s="37"/>
      <c r="F50" s="38"/>
    </row>
    <row r="51" spans="2:6" s="39" customFormat="1" ht="22.5" customHeight="1" x14ac:dyDescent="0.3">
      <c r="B51" s="81" t="s">
        <v>81</v>
      </c>
      <c r="C51" s="81"/>
      <c r="D51" s="81"/>
      <c r="E51" s="37"/>
      <c r="F51" s="38"/>
    </row>
    <row r="52" spans="2:6" s="39" customFormat="1" ht="22.5" customHeight="1" x14ac:dyDescent="0.3">
      <c r="B52" s="82" t="s">
        <v>82</v>
      </c>
      <c r="C52" s="82"/>
      <c r="D52" s="82"/>
      <c r="E52" s="40"/>
      <c r="F52" s="41"/>
    </row>
    <row r="53" spans="2:6" s="39" customFormat="1" ht="22.5" customHeight="1" x14ac:dyDescent="0.3">
      <c r="B53" s="81" t="s">
        <v>83</v>
      </c>
      <c r="C53" s="81"/>
      <c r="D53" s="81"/>
      <c r="E53" s="37"/>
      <c r="F53" s="38"/>
    </row>
    <row r="54" spans="2:6" s="39" customFormat="1" ht="22.5" customHeight="1" x14ac:dyDescent="0.3">
      <c r="B54" s="74" t="s">
        <v>80</v>
      </c>
      <c r="C54" s="74"/>
      <c r="D54" s="74"/>
      <c r="E54" s="37"/>
      <c r="F54" s="38"/>
    </row>
    <row r="55" spans="2:6" x14ac:dyDescent="0.3">
      <c r="B55" s="34"/>
      <c r="C55" s="34"/>
      <c r="D55" s="34"/>
      <c r="E55" s="34"/>
    </row>
  </sheetData>
  <mergeCells count="9">
    <mergeCell ref="B54:D54"/>
    <mergeCell ref="B5:D5"/>
    <mergeCell ref="B6:D6"/>
    <mergeCell ref="B7:D7"/>
    <mergeCell ref="F9:H9"/>
    <mergeCell ref="B50:D50"/>
    <mergeCell ref="B51:D51"/>
    <mergeCell ref="B52:D52"/>
    <mergeCell ref="B53:D53"/>
  </mergeCells>
  <pageMargins left="0.89" right="0.25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C7C0-1241-42FA-A1C7-BFF9819A8DDC}">
  <dimension ref="A4:H39"/>
  <sheetViews>
    <sheetView showGridLines="0" workbookViewId="0">
      <selection activeCell="B4" sqref="B4:C4"/>
    </sheetView>
  </sheetViews>
  <sheetFormatPr baseColWidth="10" defaultRowHeight="14.4" x14ac:dyDescent="0.3"/>
  <cols>
    <col min="1" max="1" width="31.6640625" style="55" customWidth="1"/>
    <col min="2" max="2" width="31.21875" style="39" customWidth="1"/>
    <col min="3" max="3" width="19.109375" style="54" customWidth="1"/>
    <col min="4" max="4" width="21.6640625" style="38" customWidth="1"/>
    <col min="5" max="5" width="15.88671875" style="54" customWidth="1"/>
    <col min="6" max="6" width="20" style="54" customWidth="1"/>
    <col min="7" max="7" width="14.109375" style="54" bestFit="1" customWidth="1"/>
    <col min="8" max="8" width="15.109375" style="55" bestFit="1" customWidth="1"/>
    <col min="9" max="16384" width="11.5546875" style="55"/>
  </cols>
  <sheetData>
    <row r="4" spans="2:7" s="39" customFormat="1" x14ac:dyDescent="0.3">
      <c r="B4" s="83" t="s">
        <v>7</v>
      </c>
      <c r="C4" s="84"/>
      <c r="D4" s="83" t="s">
        <v>8</v>
      </c>
      <c r="E4" s="84"/>
      <c r="F4" s="83" t="s">
        <v>9</v>
      </c>
      <c r="G4" s="84"/>
    </row>
    <row r="5" spans="2:7" ht="28.8" x14ac:dyDescent="0.3">
      <c r="B5" s="71" t="s">
        <v>55</v>
      </c>
      <c r="C5" s="62">
        <v>18788113.75</v>
      </c>
      <c r="D5" s="67" t="s">
        <v>66</v>
      </c>
      <c r="E5" s="62">
        <v>109030725.95999999</v>
      </c>
      <c r="F5" s="67" t="s">
        <v>72</v>
      </c>
      <c r="G5" s="62">
        <v>756296.35</v>
      </c>
    </row>
    <row r="6" spans="2:7" ht="28.8" x14ac:dyDescent="0.3">
      <c r="B6" s="72" t="s">
        <v>56</v>
      </c>
      <c r="C6" s="63">
        <v>264962.88</v>
      </c>
      <c r="D6" s="68" t="s">
        <v>67</v>
      </c>
      <c r="E6" s="63">
        <v>144165.85999999999</v>
      </c>
      <c r="F6" s="68" t="s">
        <v>73</v>
      </c>
      <c r="G6" s="63">
        <v>7622353.9199999999</v>
      </c>
    </row>
    <row r="7" spans="2:7" ht="28.8" x14ac:dyDescent="0.3">
      <c r="B7" s="72" t="s">
        <v>54</v>
      </c>
      <c r="C7" s="63">
        <v>47934310.93</v>
      </c>
      <c r="D7" s="68" t="s">
        <v>68</v>
      </c>
      <c r="E7" s="63">
        <v>523514.32</v>
      </c>
      <c r="F7" s="68" t="s">
        <v>74</v>
      </c>
      <c r="G7" s="63">
        <v>361047.67</v>
      </c>
    </row>
    <row r="8" spans="2:7" ht="28.8" x14ac:dyDescent="0.3">
      <c r="B8" s="72" t="s">
        <v>51</v>
      </c>
      <c r="C8" s="63">
        <v>4670046.99</v>
      </c>
      <c r="D8" s="68" t="s">
        <v>69</v>
      </c>
      <c r="E8" s="63">
        <v>33736.22</v>
      </c>
      <c r="F8" s="68" t="s">
        <v>75</v>
      </c>
      <c r="G8" s="63">
        <v>11709439.02</v>
      </c>
    </row>
    <row r="9" spans="2:7" ht="28.8" x14ac:dyDescent="0.3">
      <c r="B9" s="72" t="s">
        <v>52</v>
      </c>
      <c r="C9" s="63">
        <v>3433877.96</v>
      </c>
      <c r="D9" s="68" t="s">
        <v>70</v>
      </c>
      <c r="E9" s="63">
        <v>11564</v>
      </c>
      <c r="F9" s="68" t="s">
        <v>76</v>
      </c>
      <c r="G9" s="63">
        <v>8549213.8300000001</v>
      </c>
    </row>
    <row r="10" spans="2:7" ht="28.8" x14ac:dyDescent="0.3">
      <c r="B10" s="72" t="s">
        <v>53</v>
      </c>
      <c r="C10" s="63">
        <v>3445314.55</v>
      </c>
      <c r="D10" s="68" t="s">
        <v>71</v>
      </c>
      <c r="E10" s="63">
        <v>31984084.43</v>
      </c>
      <c r="F10" s="68" t="s">
        <v>77</v>
      </c>
      <c r="G10" s="63">
        <v>2310028.4</v>
      </c>
    </row>
    <row r="11" spans="2:7" ht="43.2" x14ac:dyDescent="0.3">
      <c r="B11" s="72" t="s">
        <v>57</v>
      </c>
      <c r="C11" s="63">
        <v>6447510.6600000001</v>
      </c>
      <c r="D11" s="68"/>
      <c r="E11" s="63"/>
      <c r="F11" s="68" t="s">
        <v>78</v>
      </c>
      <c r="G11" s="63">
        <v>281194</v>
      </c>
    </row>
    <row r="12" spans="2:7" ht="28.8" x14ac:dyDescent="0.3">
      <c r="B12" s="72" t="s">
        <v>58</v>
      </c>
      <c r="C12" s="63">
        <v>1238062.3899999999</v>
      </c>
      <c r="D12" s="68"/>
      <c r="E12" s="63"/>
      <c r="F12" s="68" t="s">
        <v>79</v>
      </c>
      <c r="G12" s="63">
        <v>3803112.39</v>
      </c>
    </row>
    <row r="13" spans="2:7" x14ac:dyDescent="0.3">
      <c r="B13" s="72" t="s">
        <v>59</v>
      </c>
      <c r="C13" s="63">
        <v>4378533.2300000004</v>
      </c>
      <c r="D13" s="68"/>
      <c r="E13" s="63"/>
      <c r="F13" s="63"/>
      <c r="G13" s="63"/>
    </row>
    <row r="14" spans="2:7" ht="28.8" x14ac:dyDescent="0.3">
      <c r="B14" s="72" t="s">
        <v>60</v>
      </c>
      <c r="C14" s="63">
        <v>448491.26</v>
      </c>
      <c r="D14" s="68"/>
      <c r="E14" s="63"/>
      <c r="F14" s="63"/>
      <c r="G14" s="63"/>
    </row>
    <row r="15" spans="2:7" x14ac:dyDescent="0.3">
      <c r="B15" s="72" t="s">
        <v>61</v>
      </c>
      <c r="C15" s="63">
        <v>12733285.42</v>
      </c>
      <c r="D15" s="68"/>
      <c r="E15" s="63"/>
      <c r="F15" s="63"/>
      <c r="G15" s="63"/>
    </row>
    <row r="16" spans="2:7" ht="28.8" x14ac:dyDescent="0.3">
      <c r="B16" s="72" t="s">
        <v>62</v>
      </c>
      <c r="C16" s="63">
        <v>6828759.5300000003</v>
      </c>
      <c r="D16" s="68"/>
      <c r="E16" s="63"/>
      <c r="F16" s="63"/>
      <c r="G16" s="63"/>
    </row>
    <row r="17" spans="1:8" ht="28.8" x14ac:dyDescent="0.3">
      <c r="B17" s="72" t="s">
        <v>63</v>
      </c>
      <c r="C17" s="63">
        <v>6127769.54</v>
      </c>
      <c r="D17" s="68"/>
      <c r="E17" s="63"/>
      <c r="F17" s="63"/>
      <c r="G17" s="63"/>
    </row>
    <row r="18" spans="1:8" ht="28.8" x14ac:dyDescent="0.3">
      <c r="B18" s="72" t="s">
        <v>64</v>
      </c>
      <c r="C18" s="63">
        <v>33213626.190000001</v>
      </c>
      <c r="D18" s="68"/>
      <c r="E18" s="63"/>
      <c r="F18" s="63"/>
      <c r="G18" s="63"/>
    </row>
    <row r="19" spans="1:8" ht="28.8" x14ac:dyDescent="0.3">
      <c r="B19" s="73" t="s">
        <v>65</v>
      </c>
      <c r="C19" s="70">
        <v>30679227.789999999</v>
      </c>
      <c r="D19" s="68"/>
      <c r="E19" s="63"/>
      <c r="F19" s="63"/>
      <c r="G19" s="63"/>
    </row>
    <row r="20" spans="1:8" x14ac:dyDescent="0.3">
      <c r="B20" s="69"/>
      <c r="C20" s="66">
        <f>SUM(C5:C19)</f>
        <v>180631893.06999999</v>
      </c>
      <c r="D20" s="65"/>
      <c r="E20" s="64">
        <f>SUM(E5:E19)</f>
        <v>141727790.78999999</v>
      </c>
      <c r="F20" s="64"/>
      <c r="G20" s="64">
        <f>SUM(G5:G19)</f>
        <v>35392685.579999998</v>
      </c>
      <c r="H20" s="57">
        <f>SUM(C20:G20)</f>
        <v>357752369.44</v>
      </c>
    </row>
    <row r="22" spans="1:8" x14ac:dyDescent="0.3">
      <c r="B22" s="58"/>
      <c r="C22" s="56"/>
      <c r="D22" s="58"/>
    </row>
    <row r="23" spans="1:8" x14ac:dyDescent="0.3">
      <c r="A23" s="59" t="s">
        <v>6</v>
      </c>
      <c r="B23" s="38"/>
    </row>
    <row r="24" spans="1:8" x14ac:dyDescent="0.3">
      <c r="A24" s="60" t="s">
        <v>7</v>
      </c>
      <c r="B24" s="38"/>
    </row>
    <row r="25" spans="1:8" x14ac:dyDescent="0.3">
      <c r="A25" s="60" t="s">
        <v>8</v>
      </c>
      <c r="B25" s="38"/>
    </row>
    <row r="26" spans="1:8" x14ac:dyDescent="0.3">
      <c r="A26" s="60" t="s">
        <v>9</v>
      </c>
      <c r="B26" s="38"/>
    </row>
    <row r="27" spans="1:8" x14ac:dyDescent="0.3">
      <c r="B27" s="38"/>
    </row>
    <row r="28" spans="1:8" x14ac:dyDescent="0.3">
      <c r="B28" s="58"/>
    </row>
    <row r="29" spans="1:8" x14ac:dyDescent="0.3">
      <c r="B29" s="38"/>
    </row>
    <row r="30" spans="1:8" x14ac:dyDescent="0.3">
      <c r="B30" s="58"/>
    </row>
    <row r="31" spans="1:8" x14ac:dyDescent="0.3">
      <c r="B31" s="38"/>
    </row>
    <row r="32" spans="1:8" x14ac:dyDescent="0.3">
      <c r="B32" s="38"/>
    </row>
    <row r="33" spans="2:2" x14ac:dyDescent="0.3">
      <c r="B33" s="38"/>
    </row>
    <row r="34" spans="2:2" x14ac:dyDescent="0.3">
      <c r="B34" s="38"/>
    </row>
    <row r="35" spans="2:2" x14ac:dyDescent="0.3">
      <c r="B35" s="38"/>
    </row>
    <row r="36" spans="2:2" x14ac:dyDescent="0.3">
      <c r="B36" s="38"/>
    </row>
    <row r="37" spans="2:2" x14ac:dyDescent="0.3">
      <c r="B37" s="38"/>
    </row>
    <row r="38" spans="2:2" x14ac:dyDescent="0.3">
      <c r="B38" s="38"/>
    </row>
    <row r="39" spans="2:2" x14ac:dyDescent="0.3">
      <c r="B39" s="61"/>
    </row>
  </sheetData>
  <mergeCells count="3">
    <mergeCell ref="B4:C4"/>
    <mergeCell ref="D4:E4"/>
    <mergeCell ref="F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E0D5-488C-48D4-89F4-9732F1D06200}">
  <dimension ref="B4:C6"/>
  <sheetViews>
    <sheetView workbookViewId="0">
      <selection activeCell="B26" sqref="B26"/>
    </sheetView>
  </sheetViews>
  <sheetFormatPr baseColWidth="10" defaultRowHeight="14.4" x14ac:dyDescent="0.3"/>
  <cols>
    <col min="2" max="2" width="21" customWidth="1"/>
    <col min="3" max="3" width="14.109375" style="3" bestFit="1" customWidth="1"/>
  </cols>
  <sheetData>
    <row r="4" spans="2:3" x14ac:dyDescent="0.3">
      <c r="B4" t="s">
        <v>35</v>
      </c>
      <c r="C4" s="3">
        <v>523066.68</v>
      </c>
    </row>
    <row r="5" spans="2:3" x14ac:dyDescent="0.3">
      <c r="B5" t="s">
        <v>36</v>
      </c>
      <c r="C5" s="3">
        <v>43012754.670000002</v>
      </c>
    </row>
    <row r="6" spans="2:3" x14ac:dyDescent="0.3">
      <c r="B6" t="s">
        <v>43</v>
      </c>
      <c r="C6" s="2">
        <f>SUM(C4:C5)</f>
        <v>43535821.350000001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B15"/>
  <sheetViews>
    <sheetView showGridLines="0" workbookViewId="0">
      <selection activeCell="D21" sqref="D21"/>
    </sheetView>
  </sheetViews>
  <sheetFormatPr baseColWidth="10" defaultColWidth="9.109375" defaultRowHeight="14.4" x14ac:dyDescent="0.3"/>
  <cols>
    <col min="1" max="1" width="20.88671875" style="48" customWidth="1"/>
    <col min="2" max="2" width="11.44140625" style="48" bestFit="1" customWidth="1"/>
    <col min="3" max="3" width="9.109375" style="48"/>
    <col min="4" max="4" width="20.6640625" style="48" bestFit="1" customWidth="1"/>
    <col min="5" max="5" width="13.33203125" style="48" bestFit="1" customWidth="1"/>
    <col min="6" max="16384" width="9.109375" style="48"/>
  </cols>
  <sheetData>
    <row r="7" spans="1:2" x14ac:dyDescent="0.3">
      <c r="A7" s="85" t="s">
        <v>29</v>
      </c>
      <c r="B7" s="85"/>
    </row>
    <row r="8" spans="1:2" x14ac:dyDescent="0.3">
      <c r="A8" s="52" t="s">
        <v>49</v>
      </c>
      <c r="B8" s="52" t="s">
        <v>50</v>
      </c>
    </row>
    <row r="9" spans="1:2" x14ac:dyDescent="0.3">
      <c r="A9" s="51" t="s">
        <v>31</v>
      </c>
      <c r="B9" s="49">
        <v>90850</v>
      </c>
    </row>
    <row r="10" spans="1:2" x14ac:dyDescent="0.3">
      <c r="A10" s="51" t="s">
        <v>32</v>
      </c>
      <c r="B10" s="49">
        <v>3383</v>
      </c>
    </row>
    <row r="11" spans="1:2" x14ac:dyDescent="0.3">
      <c r="A11" s="51" t="s">
        <v>33</v>
      </c>
      <c r="B11" s="49">
        <v>73432</v>
      </c>
    </row>
    <row r="12" spans="1:2" x14ac:dyDescent="0.3">
      <c r="A12" s="51" t="s">
        <v>34</v>
      </c>
      <c r="B12" s="49">
        <v>43018</v>
      </c>
    </row>
    <row r="13" spans="1:2" x14ac:dyDescent="0.3">
      <c r="A13" s="51" t="s">
        <v>44</v>
      </c>
      <c r="B13" s="49">
        <v>2217</v>
      </c>
    </row>
    <row r="14" spans="1:2" x14ac:dyDescent="0.3">
      <c r="A14" s="51" t="s">
        <v>45</v>
      </c>
      <c r="B14" s="49">
        <v>43058</v>
      </c>
    </row>
    <row r="15" spans="1:2" x14ac:dyDescent="0.3">
      <c r="A15" s="53" t="s">
        <v>30</v>
      </c>
      <c r="B15" s="50">
        <f>SUM(B9:B14)</f>
        <v>255958</v>
      </c>
    </row>
  </sheetData>
  <mergeCells count="1">
    <mergeCell ref="A7:B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74fc32a160a1714dad6e50b73ba4ceac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c793c7a184e828a1f7e230b8b8f9e25a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Props1.xml><?xml version="1.0" encoding="utf-8"?>
<ds:datastoreItem xmlns:ds="http://schemas.openxmlformats.org/officeDocument/2006/customXml" ds:itemID="{4CCD51FB-F870-4D37-B338-51C7AA78F043}"/>
</file>

<file path=customXml/itemProps2.xml><?xml version="1.0" encoding="utf-8"?>
<ds:datastoreItem xmlns:ds="http://schemas.openxmlformats.org/officeDocument/2006/customXml" ds:itemID="{D9A837B5-0BB5-4C8D-889A-156DB7766E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1D3765-45B0-4BB7-831A-B833E01169F9}">
  <ds:schemaRefs>
    <ds:schemaRef ds:uri="http://schemas.microsoft.com/office/2006/metadata/properties"/>
    <ds:schemaRef ds:uri="http://schemas.microsoft.com/office/infopath/2007/PartnerControls"/>
    <ds:schemaRef ds:uri="89d5efb4-4706-4038-8305-1cde477c0adf"/>
    <ds:schemaRef ds:uri="bf8a5864-ae53-4519-852f-f515916cee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AGOSTO 2025</vt:lpstr>
      <vt:lpstr>MyE</vt:lpstr>
      <vt:lpstr>EB</vt:lpstr>
      <vt:lpstr>EC</vt:lpstr>
      <vt:lpstr>'AGOSTO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Martinez</dc:creator>
  <cp:lastModifiedBy>Mildred Geanny Rodríguez Méndez</cp:lastModifiedBy>
  <cp:lastPrinted>2025-09-12T18:34:09Z</cp:lastPrinted>
  <dcterms:created xsi:type="dcterms:W3CDTF">2023-11-07T13:53:24Z</dcterms:created>
  <dcterms:modified xsi:type="dcterms:W3CDTF">2025-09-12T18:34:13Z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  <property fmtid="{D5CDD505-2E9C-101B-9397-08002B2CF9AE}" pid="3" name="MediaServiceImageTags">
    <vt:lpwstr/>
  </property>
</Properties>
</file>