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nderlyn.mendez\OneDrive - Ministerio de Energia y Minas\Escritorio\Estados Financieros\"/>
    </mc:Choice>
  </mc:AlternateContent>
  <xr:revisionPtr revIDLastSave="0" documentId="13_ncr:1_{97C4AF02-F0B5-48F9-83FE-0FD5030CA3ED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OCTUBRE 2025" sheetId="1" r:id="rId1"/>
    <sheet name="Hoja1" sheetId="3" r:id="rId2"/>
    <sheet name="Hoja2" sheetId="4" r:id="rId3"/>
    <sheet name="Sheet1" sheetId="2" r:id="rId4"/>
  </sheets>
  <definedNames>
    <definedName name="_xlnm.Print_Area" localSheetId="0">'OCTUBRE 2025'!$B$2:$D$53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D11" i="1" s="1"/>
  <c r="E14" i="2"/>
  <c r="E20" i="4"/>
  <c r="G20" i="4" l="1"/>
  <c r="D18" i="1" s="1"/>
  <c r="F20" i="4"/>
  <c r="D17" i="1" s="1"/>
  <c r="D16" i="1"/>
  <c r="D10" i="1"/>
  <c r="D13" i="1" s="1"/>
  <c r="H20" i="4" l="1"/>
  <c r="D19" i="1"/>
  <c r="D21" i="1" s="1"/>
  <c r="D23" i="1" s="1"/>
  <c r="D28" i="1" l="1"/>
  <c r="D32" i="1" s="1"/>
  <c r="D34" i="1" s="1"/>
  <c r="D35" i="1" l="1"/>
  <c r="D37" i="1" s="1"/>
</calcChain>
</file>

<file path=xl/sharedStrings.xml><?xml version="1.0" encoding="utf-8"?>
<sst xmlns="http://schemas.openxmlformats.org/spreadsheetml/2006/main" count="63" uniqueCount="56">
  <si>
    <t>BALANCE GENERAL</t>
  </si>
  <si>
    <t>VALORES RD$</t>
  </si>
  <si>
    <t>ACTIVOS</t>
  </si>
  <si>
    <t>Corrientes</t>
  </si>
  <si>
    <t xml:space="preserve">Efectivo en Caja </t>
  </si>
  <si>
    <t>Efectivo en Banco</t>
  </si>
  <si>
    <t>Total Activos corrientes</t>
  </si>
  <si>
    <t>Activos no Corrientes</t>
  </si>
  <si>
    <t>Mobiliario y Equipo de Oficina</t>
  </si>
  <si>
    <t>Equipo de Transporte</t>
  </si>
  <si>
    <t>Otros Activos</t>
  </si>
  <si>
    <t>Subt-Total</t>
  </si>
  <si>
    <t>Menos: Depreciación Acumulada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</si>
  <si>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</si>
  <si>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</si>
  <si>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</si>
  <si>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</si>
  <si>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</si>
  <si>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</si>
  <si>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>Pasivos no Corrientes</t>
  </si>
  <si>
    <t>TOTAL PASIVO</t>
  </si>
  <si>
    <t>PATRIMONIO</t>
  </si>
  <si>
    <t>Patrimonio</t>
  </si>
  <si>
    <t>TOTAL PATRIMONIO</t>
  </si>
  <si>
    <t>TOTAL PASIVOS Y PATRIMONIO</t>
  </si>
  <si>
    <t xml:space="preserve">                       Elaborado por:</t>
  </si>
  <si>
    <t>Revisado por:</t>
  </si>
  <si>
    <t>Aprobado por:</t>
  </si>
  <si>
    <t>______________________________</t>
  </si>
  <si>
    <t>_____________________________</t>
  </si>
  <si>
    <t>________________________________</t>
  </si>
  <si>
    <t>Gloria Contreras</t>
  </si>
  <si>
    <t>Disponibilidad en caja</t>
  </si>
  <si>
    <t>TOTAL RD$</t>
  </si>
  <si>
    <t>DERS</t>
  </si>
  <si>
    <t>VIATICO</t>
  </si>
  <si>
    <t>ADMINISTRATIVO</t>
  </si>
  <si>
    <t>DESPACHO</t>
  </si>
  <si>
    <t>Fondo Reponible</t>
  </si>
  <si>
    <t>Cuenta Operativa</t>
  </si>
  <si>
    <t>Anderlyn Mendez</t>
  </si>
  <si>
    <t>Directora Financiera</t>
  </si>
  <si>
    <t>Encargada de Contabilidad</t>
  </si>
  <si>
    <t>Mildred Rodriguez</t>
  </si>
  <si>
    <t xml:space="preserve">Notas: </t>
  </si>
  <si>
    <t xml:space="preserve">1. Efectivo en caja en base a arqueos realizados a los fondos de la Institución. </t>
  </si>
  <si>
    <t>TOTAL</t>
  </si>
  <si>
    <t>2. Efectivo en banco conformado por los balances disponibles en las cuentas Nos. 3140000768 y 2400165429, extractos bancarios al corte del mes.</t>
  </si>
  <si>
    <t>3. Saldo correspondiente al inventario existente a final del mes.</t>
  </si>
  <si>
    <t>4. Activos no Corrientes conformados por el acumulado de los activos adquiridos menos la depreciación acumulada contenidos en el sistema de administracion de bienes, SIAB.</t>
  </si>
  <si>
    <t>5. Cuentas por pagar en base a facturas recibidas, pendientes de pago.</t>
  </si>
  <si>
    <t>TIERRAS RARAS</t>
  </si>
  <si>
    <t>PARQUE TEMATICO</t>
  </si>
  <si>
    <t>Contador</t>
  </si>
  <si>
    <t>Inventario de Bienes de Consumo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</si>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</sst>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4" fontId="2" fillId="0" borderId="0" xfId="1" applyFont="1"/>
    <xf numFmtId="164" fontId="0" fillId="0" borderId="0" xfId="1" applyFont="1"/>
    <xf numFmtId="0" fontId="0" fillId="0" borderId="1" xfId="0" applyBorder="1"/>
    <xf numFmtId="0" fontId="2" fillId="0" borderId="2" xfId="0" applyFont="1" applyBorder="1"/>
    <xf numFmtId="164" fontId="2" fillId="0" borderId="3" xfId="1" applyFont="1" applyBorder="1"/>
    <xf numFmtId="0" fontId="0" fillId="0" borderId="4" xfId="0" applyBorder="1"/>
    <xf numFmtId="164" fontId="2" fillId="0" borderId="5" xfId="1" applyFont="1" applyBorder="1"/>
    <xf numFmtId="0" fontId="3" fillId="0" borderId="4" xfId="0" applyFont="1" applyBorder="1"/>
    <xf numFmtId="164" fontId="1" fillId="0" borderId="5" xfId="1" applyFont="1" applyBorder="1"/>
    <xf numFmtId="164" fontId="0" fillId="0" borderId="0" xfId="1" applyFont="1" applyAlignment="1">
      <alignment horizontal="left"/>
    </xf>
    <xf numFmtId="164" fontId="0" fillId="0" borderId="0" xfId="0" applyNumberFormat="1"/>
    <xf numFmtId="164" fontId="4" fillId="0" borderId="5" xfId="1" applyFont="1" applyBorder="1"/>
    <xf numFmtId="0" fontId="2" fillId="0" borderId="4" xfId="0" applyFont="1" applyBorder="1"/>
    <xf numFmtId="164" fontId="2" fillId="0" borderId="0" xfId="1" applyFont="1" applyBorder="1" applyAlignment="1">
      <alignment horizontal="right"/>
    </xf>
    <xf numFmtId="164" fontId="5" fillId="0" borderId="5" xfId="1" applyFont="1" applyBorder="1"/>
    <xf numFmtId="0" fontId="0" fillId="0" borderId="6" xfId="0" applyBorder="1"/>
    <xf numFmtId="0" fontId="2" fillId="0" borderId="7" xfId="0" applyFont="1" applyBorder="1"/>
    <xf numFmtId="164" fontId="2" fillId="0" borderId="8" xfId="1" applyFont="1" applyBorder="1"/>
    <xf numFmtId="0" fontId="0" fillId="0" borderId="0" xfId="0" applyAlignment="1">
      <alignment wrapText="1"/>
    </xf>
    <xf numFmtId="0" fontId="0" fillId="0" borderId="9" xfId="0" applyBorder="1"/>
    <xf numFmtId="164" fontId="0" fillId="0" borderId="9" xfId="1" applyFont="1" applyBorder="1"/>
    <xf numFmtId="164" fontId="2" fillId="0" borderId="9" xfId="0" applyNumberFormat="1" applyFont="1" applyBorder="1"/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164" fontId="0" fillId="0" borderId="5" xfId="1" applyFont="1" applyBorder="1"/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164" fontId="0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0" fillId="2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4" fontId="1" fillId="2" borderId="5" xfId="1" applyFont="1" applyFill="1" applyBorder="1" applyAlignment="1">
      <alignment vertical="center"/>
    </xf>
    <xf numFmtId="164" fontId="0" fillId="2" borderId="0" xfId="1" applyFont="1" applyFill="1"/>
    <xf numFmtId="164" fontId="0" fillId="2" borderId="10" xfId="1" applyFont="1" applyFill="1" applyBorder="1"/>
    <xf numFmtId="164" fontId="2" fillId="0" borderId="4" xfId="1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</cellXfs>
  <cellStyles count="3">
    <cellStyle name="Comma 2" xfId="2" xr:uid="{00000000-0005-0000-0000-00000100000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0</xdr:rowOff>
    </xdr:from>
    <xdr:to>
      <xdr:col>1</xdr:col>
      <xdr:colOff>1762125</xdr:colOff>
      <xdr:row>6</xdr:row>
      <xdr:rowOff>85725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6F7E39-78C2-47BF-B7C8-721074A406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1025"/>
          <a:ext cx="171450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4"/>
  <sheetViews>
    <sheetView showGridLines="0" tabSelected="1" zoomScaleNormal="100" workbookViewId="0">
      <selection activeCell="J56" sqref="J56"/>
    </sheetView>
  </sheetViews>
  <sheetFormatPr baseColWidth="10" defaultColWidth="9.140625" defaultRowHeight="15" x14ac:dyDescent="0.25"/>
  <cols>
    <col min="1" max="1" width="7.28515625" customWidth="1"/>
    <col min="2" max="2" width="37.5703125" customWidth="1"/>
    <col min="3" max="3" width="33.28515625" style="1" customWidth="1"/>
    <col min="4" max="4" width="34.28515625" style="2" customWidth="1"/>
    <col min="5" max="5" width="14.85546875" customWidth="1"/>
    <col min="6" max="6" width="15.28515625" style="3" customWidth="1"/>
    <col min="7" max="7" width="13" customWidth="1"/>
    <col min="8" max="8" width="11.28515625" customWidth="1"/>
  </cols>
  <sheetData>
    <row r="1" spans="2:8" ht="15.75" thickBot="1" x14ac:dyDescent="0.3"/>
    <row r="2" spans="2:8" x14ac:dyDescent="0.25">
      <c r="B2" s="4"/>
      <c r="C2" s="5"/>
      <c r="D2" s="6"/>
    </row>
    <row r="3" spans="2:8" x14ac:dyDescent="0.25">
      <c r="B3" s="7"/>
      <c r="D3" s="8"/>
    </row>
    <row r="4" spans="2:8" x14ac:dyDescent="0.25">
      <c r="B4" s="7"/>
      <c r="D4" s="8"/>
    </row>
    <row r="5" spans="2:8" x14ac:dyDescent="0.25">
      <c r="B5" s="53" t="s">
        <v>0</v>
      </c>
      <c r="C5" s="54"/>
      <c r="D5" s="55"/>
    </row>
    <row r="6" spans="2:8" x14ac:dyDescent="0.25">
      <c r="B6" s="56" t="s">
        <v>55</v>
      </c>
      <c r="C6" s="57"/>
      <c r="D6" s="58"/>
    </row>
    <row r="7" spans="2:8" x14ac:dyDescent="0.25">
      <c r="B7" s="56" t="s">
        <v>1</v>
      </c>
      <c r="C7" s="57"/>
      <c r="D7" s="58"/>
    </row>
    <row r="8" spans="2:8" x14ac:dyDescent="0.25">
      <c r="B8" s="9" t="s">
        <v>2</v>
      </c>
      <c r="D8" s="8"/>
    </row>
    <row r="9" spans="2:8" x14ac:dyDescent="0.25">
      <c r="B9" s="9" t="s">
        <v>3</v>
      </c>
      <c r="D9" s="8"/>
      <c r="F9" s="57"/>
      <c r="G9" s="57"/>
      <c r="H9" s="57"/>
    </row>
    <row r="10" spans="2:8" x14ac:dyDescent="0.25">
      <c r="B10" s="7" t="s">
        <v>4</v>
      </c>
      <c r="D10" s="27">
        <f>+Sheet1!E14</f>
        <v>268606</v>
      </c>
      <c r="G10" s="3"/>
      <c r="H10" s="3"/>
    </row>
    <row r="11" spans="2:8" x14ac:dyDescent="0.25">
      <c r="B11" s="7" t="s">
        <v>5</v>
      </c>
      <c r="D11" s="10">
        <f>+Hoja1!C6</f>
        <v>37022290.980000004</v>
      </c>
      <c r="G11" s="3"/>
    </row>
    <row r="12" spans="2:8" x14ac:dyDescent="0.25">
      <c r="B12" s="7" t="s">
        <v>54</v>
      </c>
      <c r="D12" s="50">
        <v>9158910.7300000004</v>
      </c>
      <c r="E12" s="11"/>
      <c r="G12" s="3"/>
      <c r="H12" s="12"/>
    </row>
    <row r="13" spans="2:8" x14ac:dyDescent="0.25">
      <c r="B13" s="14" t="s">
        <v>6</v>
      </c>
      <c r="D13" s="8">
        <f>D10+D11+D12</f>
        <v>46449807.710000008</v>
      </c>
      <c r="E13" s="3"/>
      <c r="F13" s="2"/>
      <c r="G13" s="3"/>
    </row>
    <row r="14" spans="2:8" x14ac:dyDescent="0.25">
      <c r="B14" s="7"/>
      <c r="D14" s="8"/>
      <c r="E14" s="3"/>
      <c r="G14" s="3"/>
    </row>
    <row r="15" spans="2:8" x14ac:dyDescent="0.25">
      <c r="B15" s="9" t="s">
        <v>7</v>
      </c>
      <c r="D15" s="8"/>
      <c r="E15" s="3"/>
      <c r="G15" s="3"/>
    </row>
    <row r="16" spans="2:8" x14ac:dyDescent="0.25">
      <c r="B16" s="7" t="s">
        <v>8</v>
      </c>
      <c r="C16"/>
      <c r="D16" s="28">
        <f>+Hoja2!E20</f>
        <v>192938564.02000001</v>
      </c>
      <c r="E16" s="3"/>
      <c r="G16" s="3"/>
    </row>
    <row r="17" spans="2:7" x14ac:dyDescent="0.25">
      <c r="B17" s="7" t="s">
        <v>9</v>
      </c>
      <c r="D17" s="10">
        <f>+Hoja2!F20</f>
        <v>141979790.78999999</v>
      </c>
      <c r="E17" s="3"/>
      <c r="G17" s="3"/>
    </row>
    <row r="18" spans="2:7" ht="17.25" x14ac:dyDescent="0.4">
      <c r="B18" s="7" t="s">
        <v>10</v>
      </c>
      <c r="D18" s="13">
        <f>+Hoja2!G20</f>
        <v>37684372.149999999</v>
      </c>
      <c r="E18" s="3"/>
      <c r="G18" s="3"/>
    </row>
    <row r="19" spans="2:7" x14ac:dyDescent="0.25">
      <c r="B19" s="14" t="s">
        <v>11</v>
      </c>
      <c r="D19" s="8">
        <f>SUM(D16:D18)</f>
        <v>372602726.95999998</v>
      </c>
      <c r="E19" s="3"/>
      <c r="G19" s="3"/>
    </row>
    <row r="20" spans="2:7" ht="17.25" x14ac:dyDescent="0.4">
      <c r="B20" s="7" t="s">
        <v>12</v>
      </c>
      <c r="D20" s="13">
        <v>159204484.30000001</v>
      </c>
      <c r="E20" s="3"/>
      <c r="G20" s="3"/>
    </row>
    <row r="21" spans="2:7" x14ac:dyDescent="0.25">
      <c r="B21" s="14" t="s">
        <v>13</v>
      </c>
      <c r="D21" s="8">
        <f>D19-D20</f>
        <v>213398242.65999997</v>
      </c>
      <c r="E21" s="3"/>
      <c r="G21" s="3"/>
    </row>
    <row r="22" spans="2:7" x14ac:dyDescent="0.25">
      <c r="B22" s="7"/>
      <c r="D22" s="8"/>
      <c r="E22" s="3"/>
      <c r="G22" s="3"/>
    </row>
    <row r="23" spans="2:7" ht="17.25" x14ac:dyDescent="0.4">
      <c r="B23" s="51" t="s">
        <v>14</v>
      </c>
      <c r="D23" s="16">
        <f>D13+D21</f>
        <v>259848050.36999997</v>
      </c>
      <c r="E23" s="3"/>
      <c r="G23" s="3"/>
    </row>
    <row r="24" spans="2:7" x14ac:dyDescent="0.25">
      <c r="B24" s="7"/>
      <c r="D24" s="8"/>
      <c r="E24" s="3"/>
      <c r="G24" s="3"/>
    </row>
    <row r="25" spans="2:7" x14ac:dyDescent="0.25">
      <c r="B25" s="9" t="s">
        <v>15</v>
      </c>
      <c r="D25" s="8"/>
      <c r="E25" s="3"/>
      <c r="G25" s="49"/>
    </row>
    <row r="26" spans="2:7" x14ac:dyDescent="0.25">
      <c r="B26" s="9" t="s">
        <v>16</v>
      </c>
      <c r="D26" s="8"/>
      <c r="E26" s="3"/>
      <c r="G26" s="3"/>
    </row>
    <row r="27" spans="2:7" x14ac:dyDescent="0.25">
      <c r="B27" s="7" t="s">
        <v>17</v>
      </c>
      <c r="D27" s="48">
        <v>111838696</v>
      </c>
      <c r="E27" s="3"/>
      <c r="G27" s="3"/>
    </row>
    <row r="28" spans="2:7" x14ac:dyDescent="0.25">
      <c r="B28" s="14" t="s">
        <v>18</v>
      </c>
      <c r="D28" s="8">
        <f>D27</f>
        <v>111838696</v>
      </c>
      <c r="E28" s="3"/>
      <c r="G28" s="3"/>
    </row>
    <row r="29" spans="2:7" x14ac:dyDescent="0.25">
      <c r="B29" s="7"/>
      <c r="D29" s="8"/>
    </row>
    <row r="30" spans="2:7" x14ac:dyDescent="0.25">
      <c r="B30" s="9" t="s">
        <v>19</v>
      </c>
      <c r="D30" s="8">
        <v>0</v>
      </c>
    </row>
    <row r="31" spans="2:7" x14ac:dyDescent="0.25">
      <c r="B31" s="9"/>
      <c r="D31" s="8"/>
    </row>
    <row r="32" spans="2:7" ht="17.25" x14ac:dyDescent="0.4">
      <c r="B32" s="51" t="s">
        <v>20</v>
      </c>
      <c r="D32" s="16">
        <f>D28+D30</f>
        <v>111838696</v>
      </c>
    </row>
    <row r="33" spans="2:5" x14ac:dyDescent="0.25">
      <c r="B33" s="9" t="s">
        <v>21</v>
      </c>
      <c r="D33" s="8"/>
    </row>
    <row r="34" spans="2:5" ht="17.25" x14ac:dyDescent="0.4">
      <c r="B34" s="7" t="s">
        <v>22</v>
      </c>
      <c r="D34" s="13">
        <f>D23-D32</f>
        <v>148009354.36999997</v>
      </c>
    </row>
    <row r="35" spans="2:5" x14ac:dyDescent="0.25">
      <c r="B35" s="51" t="s">
        <v>23</v>
      </c>
      <c r="D35" s="8">
        <f>D23-D32</f>
        <v>148009354.36999997</v>
      </c>
    </row>
    <row r="36" spans="2:5" x14ac:dyDescent="0.25">
      <c r="B36" s="7"/>
      <c r="C36" s="15"/>
      <c r="D36" s="8"/>
    </row>
    <row r="37" spans="2:5" ht="17.25" x14ac:dyDescent="0.4">
      <c r="B37" s="14" t="s">
        <v>24</v>
      </c>
      <c r="D37" s="16">
        <f>D32+D35</f>
        <v>259848050.36999997</v>
      </c>
    </row>
    <row r="38" spans="2:5" ht="15.75" thickBot="1" x14ac:dyDescent="0.3">
      <c r="B38" s="17"/>
      <c r="C38" s="18"/>
      <c r="D38" s="19"/>
    </row>
    <row r="39" spans="2:5" x14ac:dyDescent="0.25">
      <c r="B39" s="7"/>
      <c r="D39" s="8"/>
    </row>
    <row r="40" spans="2:5" x14ac:dyDescent="0.25">
      <c r="B40" s="29" t="s">
        <v>25</v>
      </c>
      <c r="C40" s="35" t="s">
        <v>26</v>
      </c>
      <c r="D40" s="24" t="s">
        <v>27</v>
      </c>
    </row>
    <row r="41" spans="2:5" x14ac:dyDescent="0.25">
      <c r="B41" s="7"/>
      <c r="C41"/>
      <c r="D41" s="26"/>
    </row>
    <row r="42" spans="2:5" x14ac:dyDescent="0.25">
      <c r="B42" s="7"/>
      <c r="C42"/>
      <c r="D42" s="26"/>
    </row>
    <row r="43" spans="2:5" ht="30" customHeight="1" x14ac:dyDescent="0.25">
      <c r="B43" s="25" t="s">
        <v>28</v>
      </c>
      <c r="C43" s="39" t="s">
        <v>29</v>
      </c>
      <c r="D43" s="30" t="s">
        <v>30</v>
      </c>
    </row>
    <row r="44" spans="2:5" ht="15" customHeight="1" x14ac:dyDescent="0.25">
      <c r="B44" s="31" t="s">
        <v>40</v>
      </c>
      <c r="C44" s="46" t="s">
        <v>43</v>
      </c>
      <c r="D44" s="47" t="s">
        <v>31</v>
      </c>
    </row>
    <row r="45" spans="2:5" ht="14.25" customHeight="1" thickBot="1" x14ac:dyDescent="0.3">
      <c r="B45" s="32" t="s">
        <v>53</v>
      </c>
      <c r="C45" s="33" t="s">
        <v>42</v>
      </c>
      <c r="D45" s="34" t="s">
        <v>41</v>
      </c>
    </row>
    <row r="46" spans="2:5" x14ac:dyDescent="0.25">
      <c r="C46" s="20"/>
    </row>
    <row r="48" spans="2:5" x14ac:dyDescent="0.25">
      <c r="B48" s="40" t="s">
        <v>44</v>
      </c>
      <c r="C48" s="37"/>
      <c r="D48" s="37"/>
      <c r="E48" s="37"/>
    </row>
    <row r="49" spans="2:6" s="43" customFormat="1" ht="22.5" customHeight="1" x14ac:dyDescent="0.25">
      <c r="B49" s="59" t="s">
        <v>45</v>
      </c>
      <c r="C49" s="59"/>
      <c r="D49" s="59"/>
      <c r="E49" s="41"/>
      <c r="F49" s="42"/>
    </row>
    <row r="50" spans="2:6" s="43" customFormat="1" ht="22.5" customHeight="1" x14ac:dyDescent="0.25">
      <c r="B50" s="59" t="s">
        <v>47</v>
      </c>
      <c r="C50" s="59"/>
      <c r="D50" s="59"/>
      <c r="E50" s="41"/>
      <c r="F50" s="42"/>
    </row>
    <row r="51" spans="2:6" s="43" customFormat="1" ht="22.5" customHeight="1" x14ac:dyDescent="0.25">
      <c r="B51" s="60" t="s">
        <v>48</v>
      </c>
      <c r="C51" s="60"/>
      <c r="D51" s="60"/>
      <c r="E51" s="44"/>
      <c r="F51" s="45"/>
    </row>
    <row r="52" spans="2:6" s="43" customFormat="1" ht="22.5" customHeight="1" x14ac:dyDescent="0.25">
      <c r="B52" s="59" t="s">
        <v>49</v>
      </c>
      <c r="C52" s="59"/>
      <c r="D52" s="59"/>
      <c r="E52" s="41"/>
      <c r="F52" s="42"/>
    </row>
    <row r="53" spans="2:6" s="43" customFormat="1" ht="22.5" customHeight="1" x14ac:dyDescent="0.25">
      <c r="B53" s="52" t="s">
        <v>50</v>
      </c>
      <c r="C53" s="52"/>
      <c r="D53" s="52"/>
      <c r="E53" s="41"/>
      <c r="F53" s="42"/>
    </row>
    <row r="54" spans="2:6" x14ac:dyDescent="0.25">
      <c r="B54" s="38"/>
      <c r="C54" s="38"/>
      <c r="D54" s="38"/>
      <c r="E54" s="38"/>
    </row>
  </sheetData>
  <mergeCells count="9">
    <mergeCell ref="B53:D53"/>
    <mergeCell ref="B5:D5"/>
    <mergeCell ref="B6:D6"/>
    <mergeCell ref="B7:D7"/>
    <mergeCell ref="F9:H9"/>
    <mergeCell ref="B49:D49"/>
    <mergeCell ref="B50:D50"/>
    <mergeCell ref="B51:D51"/>
    <mergeCell ref="B52:D52"/>
  </mergeCells>
  <pageMargins left="0.89" right="0.25" top="0.74803149606299213" bottom="0.74803149606299213" header="0.31496062992125984" footer="0.31496062992125984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E0D5-488C-48D4-89F4-9732F1D06200}">
  <dimension ref="B4:C6"/>
  <sheetViews>
    <sheetView workbookViewId="0">
      <selection activeCell="E10" sqref="E10"/>
    </sheetView>
  </sheetViews>
  <sheetFormatPr baseColWidth="10" defaultRowHeight="15" x14ac:dyDescent="0.25"/>
  <cols>
    <col min="2" max="2" width="21" customWidth="1"/>
    <col min="3" max="3" width="14.140625" style="3" bestFit="1" customWidth="1"/>
  </cols>
  <sheetData>
    <row r="4" spans="2:3" x14ac:dyDescent="0.25">
      <c r="B4" t="s">
        <v>38</v>
      </c>
      <c r="C4" s="3">
        <v>85111.63</v>
      </c>
    </row>
    <row r="5" spans="2:3" x14ac:dyDescent="0.25">
      <c r="B5" t="s">
        <v>39</v>
      </c>
      <c r="C5" s="3">
        <v>36937179.350000001</v>
      </c>
    </row>
    <row r="6" spans="2:3" x14ac:dyDescent="0.25">
      <c r="B6" t="s">
        <v>46</v>
      </c>
      <c r="C6" s="2">
        <f>SUM(C4:C5)</f>
        <v>37022290.980000004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C7C0-1241-42FA-A1C7-BFF9819A8DDC}">
  <dimension ref="A4:H26"/>
  <sheetViews>
    <sheetView workbookViewId="0">
      <selection activeCell="D30" sqref="D30"/>
    </sheetView>
  </sheetViews>
  <sheetFormatPr baseColWidth="10" defaultRowHeight="15" x14ac:dyDescent="0.25"/>
  <cols>
    <col min="1" max="1" width="31.7109375" customWidth="1"/>
    <col min="2" max="2" width="16.28515625" customWidth="1"/>
    <col min="5" max="5" width="28" style="3" bestFit="1" customWidth="1"/>
    <col min="6" max="6" width="20" style="3" bestFit="1" customWidth="1"/>
    <col min="7" max="7" width="14.140625" style="3" bestFit="1" customWidth="1"/>
    <col min="8" max="8" width="15.140625" bestFit="1" customWidth="1"/>
  </cols>
  <sheetData>
    <row r="4" spans="5:7" x14ac:dyDescent="0.25">
      <c r="E4" s="7" t="s">
        <v>8</v>
      </c>
      <c r="F4" s="7" t="s">
        <v>9</v>
      </c>
      <c r="G4" s="7" t="s">
        <v>10</v>
      </c>
    </row>
    <row r="5" spans="5:7" x14ac:dyDescent="0.25">
      <c r="E5" s="3">
        <v>19011668.620000001</v>
      </c>
      <c r="F5" s="3">
        <v>109030725.95999999</v>
      </c>
      <c r="G5" s="3">
        <v>756296.35</v>
      </c>
    </row>
    <row r="6" spans="5:7" x14ac:dyDescent="0.25">
      <c r="E6" s="3">
        <v>264962.88</v>
      </c>
      <c r="F6" s="3">
        <v>144165.85999999999</v>
      </c>
      <c r="G6" s="3">
        <v>7784839.9199999999</v>
      </c>
    </row>
    <row r="7" spans="5:7" x14ac:dyDescent="0.25">
      <c r="E7" s="3">
        <v>47934310.93</v>
      </c>
      <c r="F7" s="3">
        <v>523514.32</v>
      </c>
      <c r="G7" s="3">
        <v>361047.67</v>
      </c>
    </row>
    <row r="8" spans="5:7" x14ac:dyDescent="0.25">
      <c r="E8" s="3">
        <v>5021261.8600000003</v>
      </c>
      <c r="F8" s="3">
        <v>33736.22</v>
      </c>
      <c r="G8" s="3">
        <v>12718734.630000001</v>
      </c>
    </row>
    <row r="9" spans="5:7" x14ac:dyDescent="0.25">
      <c r="E9" s="3">
        <v>3476094.16</v>
      </c>
      <c r="F9" s="3">
        <v>11564</v>
      </c>
      <c r="G9" s="3">
        <v>9616618.2300000004</v>
      </c>
    </row>
    <row r="10" spans="5:7" x14ac:dyDescent="0.25">
      <c r="E10" s="3">
        <v>3445314.55</v>
      </c>
      <c r="F10" s="3">
        <v>32236084.43</v>
      </c>
      <c r="G10" s="3">
        <v>2362528.96</v>
      </c>
    </row>
    <row r="11" spans="5:7" x14ac:dyDescent="0.25">
      <c r="E11" s="3">
        <v>6447510.6600000001</v>
      </c>
      <c r="G11" s="3">
        <v>281194</v>
      </c>
    </row>
    <row r="12" spans="5:7" x14ac:dyDescent="0.25">
      <c r="E12" s="3">
        <v>1238062.3899999999</v>
      </c>
      <c r="G12" s="3">
        <v>3803112.39</v>
      </c>
    </row>
    <row r="13" spans="5:7" x14ac:dyDescent="0.25">
      <c r="E13" s="3">
        <v>4973768.84</v>
      </c>
    </row>
    <row r="14" spans="5:7" x14ac:dyDescent="0.25">
      <c r="E14" s="3">
        <v>448491.26</v>
      </c>
    </row>
    <row r="15" spans="5:7" x14ac:dyDescent="0.25">
      <c r="E15" s="3">
        <v>12733285.42</v>
      </c>
    </row>
    <row r="16" spans="5:7" x14ac:dyDescent="0.25">
      <c r="E16" s="3">
        <v>6828759.5300000003</v>
      </c>
    </row>
    <row r="17" spans="1:8" x14ac:dyDescent="0.25">
      <c r="E17" s="3">
        <v>6212729.54</v>
      </c>
    </row>
    <row r="18" spans="1:8" x14ac:dyDescent="0.25">
      <c r="E18" s="3">
        <v>34463626.189999998</v>
      </c>
    </row>
    <row r="19" spans="1:8" x14ac:dyDescent="0.25">
      <c r="E19" s="3">
        <v>40438717.189999998</v>
      </c>
    </row>
    <row r="20" spans="1:8" x14ac:dyDescent="0.25">
      <c r="E20" s="2">
        <f>SUM(E5:E19)</f>
        <v>192938564.02000001</v>
      </c>
      <c r="F20" s="2">
        <f>SUM(F5:F19)</f>
        <v>141979790.78999999</v>
      </c>
      <c r="G20" s="2">
        <f>SUM(G5:G19)</f>
        <v>37684372.149999999</v>
      </c>
      <c r="H20" s="36">
        <f>SUM(E20:G20)</f>
        <v>372602726.95999998</v>
      </c>
    </row>
    <row r="23" spans="1:8" x14ac:dyDescent="0.25">
      <c r="A23" s="9" t="s">
        <v>7</v>
      </c>
      <c r="B23" s="3"/>
    </row>
    <row r="24" spans="1:8" x14ac:dyDescent="0.25">
      <c r="A24" s="7" t="s">
        <v>8</v>
      </c>
    </row>
    <row r="25" spans="1:8" x14ac:dyDescent="0.25">
      <c r="A25" s="7" t="s">
        <v>9</v>
      </c>
    </row>
    <row r="26" spans="1:8" x14ac:dyDescent="0.25">
      <c r="A26" s="7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7:E14"/>
  <sheetViews>
    <sheetView workbookViewId="0">
      <selection activeCell="D32" sqref="D32"/>
    </sheetView>
  </sheetViews>
  <sheetFormatPr baseColWidth="10" defaultColWidth="9.140625" defaultRowHeight="15" x14ac:dyDescent="0.25"/>
  <cols>
    <col min="4" max="4" width="20.7109375" bestFit="1" customWidth="1"/>
    <col min="5" max="5" width="13.28515625" bestFit="1" customWidth="1"/>
  </cols>
  <sheetData>
    <row r="7" spans="4:5" x14ac:dyDescent="0.25">
      <c r="D7" s="54" t="s">
        <v>32</v>
      </c>
      <c r="E7" s="54"/>
    </row>
    <row r="8" spans="4:5" x14ac:dyDescent="0.25">
      <c r="D8" s="21" t="s">
        <v>34</v>
      </c>
      <c r="E8" s="22">
        <v>119225</v>
      </c>
    </row>
    <row r="9" spans="4:5" x14ac:dyDescent="0.25">
      <c r="D9" s="21" t="s">
        <v>35</v>
      </c>
      <c r="E9" s="22">
        <v>5584</v>
      </c>
    </row>
    <row r="10" spans="4:5" x14ac:dyDescent="0.25">
      <c r="D10" s="21" t="s">
        <v>36</v>
      </c>
      <c r="E10" s="22">
        <v>36625</v>
      </c>
    </row>
    <row r="11" spans="4:5" x14ac:dyDescent="0.25">
      <c r="D11" s="21" t="s">
        <v>37</v>
      </c>
      <c r="E11" s="22">
        <v>13765</v>
      </c>
    </row>
    <row r="12" spans="4:5" x14ac:dyDescent="0.25">
      <c r="D12" s="21" t="s">
        <v>51</v>
      </c>
      <c r="E12" s="22">
        <v>57500</v>
      </c>
    </row>
    <row r="13" spans="4:5" x14ac:dyDescent="0.25">
      <c r="D13" s="21" t="s">
        <v>52</v>
      </c>
      <c r="E13" s="22">
        <v>35907</v>
      </c>
    </row>
    <row r="14" spans="4:5" x14ac:dyDescent="0.25">
      <c r="D14" s="21" t="s">
        <v>33</v>
      </c>
      <c r="E14" s="23">
        <f>SUM(E8:E13)</f>
        <v>268606</v>
      </c>
    </row>
  </sheetData>
  <mergeCells count="1"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OCTUBRE 2025</vt:lpstr>
      <vt:lpstr>Hoja1</vt:lpstr>
      <vt:lpstr>Hoja2</vt:lpstr>
      <vt:lpstr>Sheet1</vt:lpstr>
      <vt:lpstr>'OCTUBRE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Martinez</dc:creator>
  <cp:lastModifiedBy>Anderlyn Mendez Ozuna</cp:lastModifiedBy>
  <cp:lastPrinted>2025-11-14T19:08:24Z</cp:lastPrinted>
  <dcterms:created xsi:type="dcterms:W3CDTF">2023-11-07T13:53:24Z</dcterms:created>
  <dcterms:modified xsi:type="dcterms:W3CDTF">2025-11-14T19:12:33Z</dcterms:modified>
</cp:coreProperties>
</file>