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https://memgobdo.sharepoint.com/sites/DireccinFinancieraMEM/Documentos compartidos/Contabilidad/1.1. TEC. CONTABILIDAD/"/>
    </mc:Choice>
  </mc:AlternateContent>
  <xr:revisionPtr revIDLastSave="0" documentId="8_{7203B393-5A70-4399-BECF-2D828396F84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BRIL 2025" sheetId="1" r:id="rId1"/>
    <sheet name="Hoja3" sheetId="5" r:id="rId2"/>
    <sheet name="Hoja1" sheetId="3" r:id="rId3"/>
    <sheet name="Hoja2" sheetId="4" r:id="rId4"/>
    <sheet name="Sheet1" sheetId="2" r:id="rId5"/>
  </sheets>
  <definedNames>
    <definedName name="_xlnm.Print_Area" localSheetId="0">'ABRIL 2025'!$B$2:$D$55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3" l="1"/>
  <c r="D11" i="1" s="1"/>
  <c r="D20" i="4" l="1"/>
  <c r="D18" i="1" s="1"/>
  <c r="C20" i="4"/>
  <c r="D17" i="1" s="1"/>
  <c r="B20" i="4"/>
  <c r="D16" i="1" s="1"/>
  <c r="E12" i="2"/>
  <c r="D10" i="1" s="1"/>
  <c r="D13" i="1" s="1"/>
  <c r="E20" i="4" l="1"/>
  <c r="D19" i="1"/>
  <c r="D21" i="1" s="1"/>
  <c r="D23" i="1" s="1"/>
  <c r="D28" i="1" l="1"/>
  <c r="D32" i="1" s="1"/>
  <c r="D35" i="1" l="1"/>
  <c r="D36" i="1"/>
  <c r="D38" i="1" s="1"/>
</calcChain>
</file>

<file path=xl/sharedStrings.xml><?xml version="1.0" encoding="utf-8"?>
<sst xmlns="http://schemas.openxmlformats.org/spreadsheetml/2006/main" count="57" uniqueCount="54">
  <si>
    <t>BALANCE GENERAL</t>
  </si>
  <si>
    <t>VALORES RD$</t>
  </si>
  <si>
    <t>ACTIVOS</t>
  </si>
  <si>
    <t>Corrientes</t>
  </si>
  <si>
    <t xml:space="preserve">Efectivo en Caja </t>
  </si>
  <si>
    <t>Efectivo en Banco</t>
  </si>
  <si>
    <t>Inventario de Oficina</t>
  </si>
  <si>
    <t>Total Activos corrientes</t>
  </si>
  <si>
    <t>Activos no Corrientes</t>
  </si>
  <si>
    <t>Mobiliario y Equipo de Oficina</t>
  </si>
  <si>
    <t>Equipo de Transporte</t>
  </si>
  <si>
    <t>Otros Activos</t>
  </si>
  <si>
    <t>Subt-Total</t>
  </si>
  <si>
    <t>Menos: Depreciación Acumulada</t>
  </si>
  <si>
    <t>Total Activos no Corrientes</t>
  </si>
  <si>
    <t>TOTAL ACTIVOS</t>
  </si>
  <si>
    <t>PASIVOS</t>
  </si>
  <si>
    <t>Pasivos Corrientes</t>
  </si>
  <si>
    <t>Cuentas por Pagar</t>
  </si>
  <si>
    <t>Total Pasivos Corrientes</t>
  </si>
  <si>
    <t>Pasivos no Corrientes</t>
  </si>
  <si>
    <t>TOTAL PASIVO</t>
  </si>
  <si>
    <t>PATRIMONIO</t>
  </si>
  <si>
    <t>Patrimonio</t>
  </si>
  <si>
    <t>TOTAL PATRIMONIO</t>
  </si>
  <si>
    <t>TOTAL PASIVOS Y PATRIMONIO</t>
  </si>
  <si>
    <t xml:space="preserve">                       Elaborado por:</t>
  </si>
  <si>
    <t>Revisado por:</t>
  </si>
  <si>
    <t>Aprobado por:</t>
  </si>
  <si>
    <t>______________________________</t>
  </si>
  <si>
    <t>_____________________________</t>
  </si>
  <si>
    <t>________________________________</t>
  </si>
  <si>
    <t>Gloria Contreras</t>
  </si>
  <si>
    <t>Disponibilidad en caja</t>
  </si>
  <si>
    <t>TOTAL RD$</t>
  </si>
  <si>
    <t>DERS</t>
  </si>
  <si>
    <t>VIATICO</t>
  </si>
  <si>
    <t>ADMINISTRATIVO</t>
  </si>
  <si>
    <t>DESPACHO</t>
  </si>
  <si>
    <t>Fondo Reponible</t>
  </si>
  <si>
    <t>Cuenta Operativa</t>
  </si>
  <si>
    <t>Anderlyn Mendez</t>
  </si>
  <si>
    <t>Directora Financiera</t>
  </si>
  <si>
    <t>Encargada de Contabilidad</t>
  </si>
  <si>
    <t>Mildred Rodriguez</t>
  </si>
  <si>
    <t>Técnico de Contabilidad</t>
  </si>
  <si>
    <t xml:space="preserve">Notas: </t>
  </si>
  <si>
    <t xml:space="preserve">1. Efectivo en caja en base a arqueos realizados a los fondos de la Institución. </t>
  </si>
  <si>
    <t>TOTAL</t>
  </si>
  <si>
    <t>2. Efectivo en banco conformado por los balances disponibles en las cuentas Nos. 3140000768 y 2400165429, extractos bancarios al corte del mes.</t>
  </si>
  <si>
    <t>3. Saldo correspondiente al inventario existente a final del mes.</t>
  </si>
  <si>
    <t>4. Activos no Corrientes conformados por el acumulado de los activos adquiridos menos la depreciación acumulada contenidos en el sistema de administracion de bienes, SIAB.</t>
  </si>
  <si>
    <t>5. Cuentas por pagar en base a facturas recibidas, pendientes de pago.</t>
  </si>
  <si>
    <t>AL 30 DE ABRIL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</si>
</sst>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b/>
      <u val="doubleAccounting"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Tahoma"/>
      <family val="2"/>
    </font>
    <font>
      <sz val="9"/>
      <color theme="1"/>
      <name val="Tahoma"/>
      <family val="2"/>
    </font>
    <font>
      <b/>
      <sz val="11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164" fontId="2" fillId="0" borderId="0" xfId="1" applyFont="1"/>
    <xf numFmtId="164" fontId="0" fillId="0" borderId="0" xfId="1" applyFont="1"/>
    <xf numFmtId="0" fontId="0" fillId="0" borderId="1" xfId="0" applyBorder="1"/>
    <xf numFmtId="0" fontId="2" fillId="0" borderId="2" xfId="0" applyFont="1" applyBorder="1"/>
    <xf numFmtId="164" fontId="2" fillId="0" borderId="3" xfId="1" applyFont="1" applyBorder="1"/>
    <xf numFmtId="0" fontId="0" fillId="0" borderId="4" xfId="0" applyBorder="1"/>
    <xf numFmtId="164" fontId="2" fillId="0" borderId="5" xfId="1" applyFont="1" applyBorder="1"/>
    <xf numFmtId="0" fontId="3" fillId="0" borderId="4" xfId="0" applyFont="1" applyBorder="1"/>
    <xf numFmtId="164" fontId="1" fillId="0" borderId="5" xfId="1" applyFont="1" applyBorder="1"/>
    <xf numFmtId="164" fontId="0" fillId="0" borderId="0" xfId="1" applyFont="1" applyAlignment="1">
      <alignment horizontal="left"/>
    </xf>
    <xf numFmtId="164" fontId="0" fillId="0" borderId="0" xfId="0" applyNumberFormat="1"/>
    <xf numFmtId="164" fontId="4" fillId="0" borderId="5" xfId="1" applyFont="1" applyBorder="1"/>
    <xf numFmtId="0" fontId="2" fillId="0" borderId="4" xfId="0" applyFont="1" applyBorder="1"/>
    <xf numFmtId="164" fontId="2" fillId="0" borderId="0" xfId="1" applyFont="1" applyBorder="1" applyAlignment="1">
      <alignment horizontal="right"/>
    </xf>
    <xf numFmtId="164" fontId="5" fillId="0" borderId="5" xfId="1" applyFont="1" applyBorder="1"/>
    <xf numFmtId="0" fontId="0" fillId="0" borderId="6" xfId="0" applyBorder="1"/>
    <xf numFmtId="0" fontId="2" fillId="0" borderId="7" xfId="0" applyFont="1" applyBorder="1"/>
    <xf numFmtId="164" fontId="2" fillId="0" borderId="8" xfId="1" applyFont="1" applyBorder="1"/>
    <xf numFmtId="0" fontId="0" fillId="0" borderId="0" xfId="0" applyAlignment="1">
      <alignment wrapText="1"/>
    </xf>
    <xf numFmtId="0" fontId="0" fillId="0" borderId="9" xfId="0" applyBorder="1"/>
    <xf numFmtId="164" fontId="0" fillId="0" borderId="9" xfId="1" applyFont="1" applyBorder="1"/>
    <xf numFmtId="164" fontId="2" fillId="0" borderId="9" xfId="0" applyNumberFormat="1" applyFont="1" applyBorder="1"/>
    <xf numFmtId="0" fontId="2" fillId="0" borderId="5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64" fontId="0" fillId="0" borderId="5" xfId="0" applyNumberFormat="1" applyBorder="1"/>
    <xf numFmtId="164" fontId="0" fillId="0" borderId="5" xfId="1" applyFont="1" applyBorder="1"/>
    <xf numFmtId="0" fontId="2" fillId="0" borderId="4" xfId="0" applyFont="1" applyBorder="1" applyAlignment="1">
      <alignment horizontal="left"/>
    </xf>
    <xf numFmtId="0" fontId="0" fillId="0" borderId="5" xfId="0" applyBorder="1" applyAlignment="1">
      <alignment horizontal="center" wrapText="1"/>
    </xf>
    <xf numFmtId="0" fontId="6" fillId="0" borderId="4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/>
    </xf>
    <xf numFmtId="0" fontId="2" fillId="0" borderId="0" xfId="0" applyFont="1" applyAlignment="1">
      <alignment horizontal="center"/>
    </xf>
    <xf numFmtId="164" fontId="2" fillId="0" borderId="0" xfId="0" applyNumberFormat="1" applyFont="1"/>
    <xf numFmtId="0" fontId="7" fillId="0" borderId="0" xfId="0" applyFont="1"/>
    <xf numFmtId="0" fontId="8" fillId="0" borderId="0" xfId="0" applyFont="1"/>
    <xf numFmtId="0" fontId="0" fillId="0" borderId="0" xfId="0" applyAlignment="1">
      <alignment horizontal="center"/>
    </xf>
    <xf numFmtId="0" fontId="9" fillId="0" borderId="0" xfId="0" applyFont="1"/>
    <xf numFmtId="0" fontId="8" fillId="0" borderId="0" xfId="0" applyFont="1" applyAlignment="1">
      <alignment vertical="center" wrapText="1"/>
    </xf>
    <xf numFmtId="164" fontId="0" fillId="0" borderId="0" xfId="1" applyFont="1" applyAlignment="1">
      <alignment vertical="center" wrapText="1"/>
    </xf>
    <xf numFmtId="0" fontId="0" fillId="0" borderId="0" xfId="0" applyAlignment="1">
      <alignment vertical="center" wrapText="1"/>
    </xf>
    <xf numFmtId="0" fontId="8" fillId="2" borderId="0" xfId="0" applyFont="1" applyFill="1" applyAlignment="1">
      <alignment vertical="center" wrapText="1"/>
    </xf>
    <xf numFmtId="164" fontId="0" fillId="2" borderId="0" xfId="1" applyFont="1" applyFill="1" applyAlignment="1">
      <alignment vertical="center" wrapText="1"/>
    </xf>
    <xf numFmtId="0" fontId="6" fillId="0" borderId="0" xfId="0" applyFont="1" applyAlignment="1">
      <alignment horizontal="center"/>
    </xf>
    <xf numFmtId="0" fontId="6" fillId="0" borderId="5" xfId="0" applyFont="1" applyBorder="1" applyAlignment="1">
      <alignment horizontal="center"/>
    </xf>
    <xf numFmtId="164" fontId="1" fillId="2" borderId="5" xfId="1" applyFont="1" applyFill="1" applyBorder="1" applyAlignment="1">
      <alignment vertical="center"/>
    </xf>
    <xf numFmtId="164" fontId="0" fillId="2" borderId="0" xfId="1" applyFont="1" applyFill="1"/>
    <xf numFmtId="164" fontId="0" fillId="2" borderId="10" xfId="1" applyFont="1" applyFill="1" applyBorder="1"/>
    <xf numFmtId="0" fontId="0" fillId="0" borderId="0" xfId="0" applyAlignment="1">
      <alignment horizontal="center"/>
    </xf>
    <xf numFmtId="0" fontId="8" fillId="0" borderId="0" xfId="0" applyFont="1" applyAlignment="1">
      <alignment vertical="center" wrapText="1"/>
    </xf>
    <xf numFmtId="0" fontId="8" fillId="2" borderId="0" xfId="0" applyFont="1" applyFill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</cellXfs>
  <cellStyles count="3">
    <cellStyle name="Comma 2" xfId="2" xr:uid="{00000000-0005-0000-0000-000001000000}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1</xdr:row>
      <xdr:rowOff>0</xdr:rowOff>
    </xdr:from>
    <xdr:to>
      <xdr:col>1</xdr:col>
      <xdr:colOff>1762125</xdr:colOff>
      <xdr:row>6</xdr:row>
      <xdr:rowOff>85725</xdr:rowOff>
    </xdr:to>
    <xdr:pic>
      <xdr:nvPicPr>
        <xdr:cNvPr id="3" name="Picture 6" descr="A close up of a logo&#10;&#10;Description automatically generated">
          <a:extLst>
            <a:ext uri="{FF2B5EF4-FFF2-40B4-BE49-F238E27FC236}">
              <a16:creationId xmlns:a16="http://schemas.microsoft.com/office/drawing/2014/main" id="{8A6F7E39-78C2-47BF-B7C8-721074A406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0" y="581025"/>
          <a:ext cx="1714500" cy="1038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55"/>
  <sheetViews>
    <sheetView showGridLines="0" tabSelected="1" topLeftCell="A27" zoomScaleNormal="100" workbookViewId="0">
      <selection activeCell="B36" sqref="B36"/>
    </sheetView>
  </sheetViews>
  <sheetFormatPr baseColWidth="10" defaultColWidth="9.140625" defaultRowHeight="15" x14ac:dyDescent="0.25"/>
  <cols>
    <col min="1" max="1" width="7.28515625" customWidth="1"/>
    <col min="2" max="2" width="37.5703125" customWidth="1"/>
    <col min="3" max="3" width="33.28515625" style="1" customWidth="1"/>
    <col min="4" max="4" width="34.28515625" style="2" customWidth="1"/>
    <col min="5" max="5" width="14.85546875" customWidth="1"/>
    <col min="6" max="6" width="15.28515625" style="3" customWidth="1"/>
    <col min="7" max="7" width="13" customWidth="1"/>
    <col min="8" max="8" width="11.28515625" customWidth="1"/>
  </cols>
  <sheetData>
    <row r="1" spans="2:8" ht="15.75" thickBot="1" x14ac:dyDescent="0.3"/>
    <row r="2" spans="2:8" x14ac:dyDescent="0.25">
      <c r="B2" s="4"/>
      <c r="C2" s="5"/>
      <c r="D2" s="6"/>
    </row>
    <row r="3" spans="2:8" x14ac:dyDescent="0.25">
      <c r="B3" s="7"/>
      <c r="D3" s="8"/>
    </row>
    <row r="4" spans="2:8" x14ac:dyDescent="0.25">
      <c r="B4" s="7"/>
      <c r="D4" s="8"/>
    </row>
    <row r="5" spans="2:8" x14ac:dyDescent="0.25">
      <c r="B5" s="55" t="s">
        <v>0</v>
      </c>
      <c r="C5" s="56"/>
      <c r="D5" s="57"/>
    </row>
    <row r="6" spans="2:8" x14ac:dyDescent="0.25">
      <c r="B6" s="58" t="s">
        <v>53</v>
      </c>
      <c r="C6" s="51"/>
      <c r="D6" s="59"/>
    </row>
    <row r="7" spans="2:8" x14ac:dyDescent="0.25">
      <c r="B7" s="58" t="s">
        <v>1</v>
      </c>
      <c r="C7" s="51"/>
      <c r="D7" s="59"/>
    </row>
    <row r="8" spans="2:8" x14ac:dyDescent="0.25">
      <c r="B8" s="9" t="s">
        <v>2</v>
      </c>
      <c r="D8" s="8"/>
    </row>
    <row r="9" spans="2:8" x14ac:dyDescent="0.25">
      <c r="B9" s="9" t="s">
        <v>3</v>
      </c>
      <c r="D9" s="8"/>
      <c r="F9" s="51"/>
      <c r="G9" s="51"/>
      <c r="H9" s="51"/>
    </row>
    <row r="10" spans="2:8" x14ac:dyDescent="0.25">
      <c r="B10" s="7" t="s">
        <v>4</v>
      </c>
      <c r="D10" s="27">
        <f>+Sheet1!E12</f>
        <v>335869</v>
      </c>
      <c r="G10" s="3"/>
      <c r="H10" s="3"/>
    </row>
    <row r="11" spans="2:8" x14ac:dyDescent="0.25">
      <c r="B11" s="7" t="s">
        <v>5</v>
      </c>
      <c r="D11" s="10">
        <f>+Hoja1!C6</f>
        <v>36170776.870000005</v>
      </c>
      <c r="G11" s="3"/>
    </row>
    <row r="12" spans="2:8" x14ac:dyDescent="0.25">
      <c r="B12" s="7" t="s">
        <v>6</v>
      </c>
      <c r="D12" s="50">
        <v>7039689.5499999998</v>
      </c>
      <c r="E12" s="11"/>
      <c r="G12" s="3"/>
      <c r="H12" s="12"/>
    </row>
    <row r="13" spans="2:8" x14ac:dyDescent="0.25">
      <c r="B13" s="14" t="s">
        <v>7</v>
      </c>
      <c r="D13" s="8">
        <f>D10+D11+D12</f>
        <v>43546335.420000002</v>
      </c>
      <c r="E13" s="3"/>
      <c r="F13" s="2"/>
      <c r="G13" s="3"/>
    </row>
    <row r="14" spans="2:8" x14ac:dyDescent="0.25">
      <c r="B14" s="7"/>
      <c r="D14" s="8"/>
      <c r="E14" s="3"/>
      <c r="G14" s="3"/>
    </row>
    <row r="15" spans="2:8" x14ac:dyDescent="0.25">
      <c r="B15" s="9" t="s">
        <v>8</v>
      </c>
      <c r="D15" s="8"/>
      <c r="E15" s="3"/>
      <c r="G15" s="3"/>
    </row>
    <row r="16" spans="2:8" x14ac:dyDescent="0.25">
      <c r="B16" s="7" t="s">
        <v>9</v>
      </c>
      <c r="C16"/>
      <c r="D16" s="28">
        <f>+Hoja2!B20</f>
        <v>141804491.42000002</v>
      </c>
      <c r="E16" s="3"/>
      <c r="G16" s="3"/>
    </row>
    <row r="17" spans="2:7" x14ac:dyDescent="0.25">
      <c r="B17" s="7" t="s">
        <v>10</v>
      </c>
      <c r="D17" s="10">
        <f>+Hoja2!C20</f>
        <v>91226215.789999992</v>
      </c>
      <c r="E17" s="3"/>
      <c r="G17" s="3"/>
    </row>
    <row r="18" spans="2:7" ht="17.25" x14ac:dyDescent="0.4">
      <c r="B18" s="7" t="s">
        <v>11</v>
      </c>
      <c r="D18" s="13">
        <f>+Hoja2!D20</f>
        <v>31663545.229999997</v>
      </c>
      <c r="E18" s="3"/>
      <c r="G18" s="3"/>
    </row>
    <row r="19" spans="2:7" x14ac:dyDescent="0.25">
      <c r="B19" s="14" t="s">
        <v>12</v>
      </c>
      <c r="D19" s="8">
        <f>SUM(D16:D18)</f>
        <v>264694252.44</v>
      </c>
      <c r="E19" s="3"/>
      <c r="G19" s="3"/>
    </row>
    <row r="20" spans="2:7" ht="17.25" x14ac:dyDescent="0.4">
      <c r="B20" s="7" t="s">
        <v>13</v>
      </c>
      <c r="D20" s="13">
        <v>138980927.97</v>
      </c>
      <c r="E20" s="3"/>
      <c r="G20" s="3"/>
    </row>
    <row r="21" spans="2:7" x14ac:dyDescent="0.25">
      <c r="B21" s="14" t="s">
        <v>14</v>
      </c>
      <c r="D21" s="8">
        <f>D19-D20</f>
        <v>125713324.47</v>
      </c>
      <c r="E21" s="3"/>
      <c r="G21" s="3"/>
    </row>
    <row r="22" spans="2:7" x14ac:dyDescent="0.25">
      <c r="B22" s="14"/>
      <c r="D22" s="8"/>
      <c r="E22" s="3"/>
      <c r="G22" s="3"/>
    </row>
    <row r="23" spans="2:7" ht="17.25" x14ac:dyDescent="0.4">
      <c r="B23" s="14" t="s">
        <v>15</v>
      </c>
      <c r="C23" s="15"/>
      <c r="D23" s="16">
        <f>D13+D21</f>
        <v>169259659.88999999</v>
      </c>
      <c r="E23" s="3"/>
      <c r="G23" s="3"/>
    </row>
    <row r="24" spans="2:7" x14ac:dyDescent="0.25">
      <c r="B24" s="7"/>
      <c r="D24" s="8"/>
      <c r="E24" s="3"/>
      <c r="G24" s="3"/>
    </row>
    <row r="25" spans="2:7" x14ac:dyDescent="0.25">
      <c r="B25" s="9" t="s">
        <v>16</v>
      </c>
      <c r="D25" s="8"/>
      <c r="E25" s="3"/>
      <c r="G25" s="49"/>
    </row>
    <row r="26" spans="2:7" x14ac:dyDescent="0.25">
      <c r="B26" s="9" t="s">
        <v>17</v>
      </c>
      <c r="D26" s="8"/>
      <c r="E26" s="3"/>
      <c r="G26" s="3"/>
    </row>
    <row r="27" spans="2:7" x14ac:dyDescent="0.25">
      <c r="B27" s="7" t="s">
        <v>18</v>
      </c>
      <c r="D27" s="48">
        <v>135883583.53</v>
      </c>
      <c r="E27" s="3"/>
      <c r="G27" s="3"/>
    </row>
    <row r="28" spans="2:7" x14ac:dyDescent="0.25">
      <c r="B28" s="14" t="s">
        <v>19</v>
      </c>
      <c r="D28" s="8">
        <f>D27</f>
        <v>135883583.53</v>
      </c>
      <c r="E28" s="3"/>
      <c r="G28" s="3"/>
    </row>
    <row r="29" spans="2:7" x14ac:dyDescent="0.25">
      <c r="B29" s="7"/>
      <c r="D29" s="8"/>
    </row>
    <row r="30" spans="2:7" x14ac:dyDescent="0.25">
      <c r="B30" s="9" t="s">
        <v>20</v>
      </c>
      <c r="D30" s="8">
        <v>0</v>
      </c>
    </row>
    <row r="31" spans="2:7" x14ac:dyDescent="0.25">
      <c r="B31" s="9"/>
      <c r="D31" s="8"/>
    </row>
    <row r="32" spans="2:7" ht="17.25" x14ac:dyDescent="0.4">
      <c r="B32" s="9" t="s">
        <v>21</v>
      </c>
      <c r="C32" s="15"/>
      <c r="D32" s="16">
        <f>D28+D30</f>
        <v>135883583.53</v>
      </c>
    </row>
    <row r="33" spans="2:4" ht="17.25" x14ac:dyDescent="0.4">
      <c r="B33" s="9"/>
      <c r="C33" s="15"/>
      <c r="D33" s="16"/>
    </row>
    <row r="34" spans="2:4" x14ac:dyDescent="0.25">
      <c r="B34" s="9" t="s">
        <v>22</v>
      </c>
      <c r="D34" s="8"/>
    </row>
    <row r="35" spans="2:4" ht="17.25" x14ac:dyDescent="0.4">
      <c r="B35" s="7" t="s">
        <v>23</v>
      </c>
      <c r="D35" s="13">
        <f>D23-D32</f>
        <v>33376076.359999985</v>
      </c>
    </row>
    <row r="36" spans="2:4" x14ac:dyDescent="0.25">
      <c r="B36" s="14" t="s">
        <v>24</v>
      </c>
      <c r="C36" s="15"/>
      <c r="D36" s="8">
        <f>D23-D32</f>
        <v>33376076.359999985</v>
      </c>
    </row>
    <row r="37" spans="2:4" x14ac:dyDescent="0.25">
      <c r="B37" s="14"/>
      <c r="C37" s="15"/>
      <c r="D37" s="8"/>
    </row>
    <row r="38" spans="2:4" ht="17.25" x14ac:dyDescent="0.4">
      <c r="B38" s="14" t="s">
        <v>25</v>
      </c>
      <c r="D38" s="16">
        <f>D32+D36</f>
        <v>169259659.88999999</v>
      </c>
    </row>
    <row r="39" spans="2:4" ht="15.75" thickBot="1" x14ac:dyDescent="0.3">
      <c r="B39" s="17"/>
      <c r="C39" s="18"/>
      <c r="D39" s="19"/>
    </row>
    <row r="40" spans="2:4" x14ac:dyDescent="0.25">
      <c r="B40" s="7"/>
      <c r="D40" s="8"/>
    </row>
    <row r="41" spans="2:4" x14ac:dyDescent="0.25">
      <c r="B41" s="29" t="s">
        <v>26</v>
      </c>
      <c r="C41" s="35" t="s">
        <v>27</v>
      </c>
      <c r="D41" s="24" t="s">
        <v>28</v>
      </c>
    </row>
    <row r="42" spans="2:4" x14ac:dyDescent="0.25">
      <c r="B42" s="7"/>
      <c r="C42"/>
      <c r="D42" s="26"/>
    </row>
    <row r="43" spans="2:4" x14ac:dyDescent="0.25">
      <c r="B43" s="7"/>
      <c r="C43"/>
      <c r="D43" s="26"/>
    </row>
    <row r="44" spans="2:4" ht="30" customHeight="1" x14ac:dyDescent="0.25">
      <c r="B44" s="25" t="s">
        <v>29</v>
      </c>
      <c r="C44" s="39" t="s">
        <v>30</v>
      </c>
      <c r="D44" s="30" t="s">
        <v>31</v>
      </c>
    </row>
    <row r="45" spans="2:4" ht="15" customHeight="1" x14ac:dyDescent="0.25">
      <c r="B45" s="31" t="s">
        <v>41</v>
      </c>
      <c r="C45" s="46" t="s">
        <v>44</v>
      </c>
      <c r="D45" s="47" t="s">
        <v>32</v>
      </c>
    </row>
    <row r="46" spans="2:4" ht="14.25" customHeight="1" thickBot="1" x14ac:dyDescent="0.3">
      <c r="B46" s="32" t="s">
        <v>45</v>
      </c>
      <c r="C46" s="33" t="s">
        <v>43</v>
      </c>
      <c r="D46" s="34" t="s">
        <v>42</v>
      </c>
    </row>
    <row r="47" spans="2:4" x14ac:dyDescent="0.25">
      <c r="C47" s="20"/>
    </row>
    <row r="49" spans="2:6" x14ac:dyDescent="0.25">
      <c r="B49" s="40" t="s">
        <v>46</v>
      </c>
      <c r="C49" s="37"/>
      <c r="D49" s="37"/>
      <c r="E49" s="37"/>
    </row>
    <row r="50" spans="2:6" s="43" customFormat="1" ht="22.5" customHeight="1" x14ac:dyDescent="0.25">
      <c r="B50" s="52" t="s">
        <v>47</v>
      </c>
      <c r="C50" s="52"/>
      <c r="D50" s="52"/>
      <c r="E50" s="41"/>
      <c r="F50" s="42"/>
    </row>
    <row r="51" spans="2:6" s="43" customFormat="1" ht="22.5" customHeight="1" x14ac:dyDescent="0.25">
      <c r="B51" s="52" t="s">
        <v>49</v>
      </c>
      <c r="C51" s="52"/>
      <c r="D51" s="52"/>
      <c r="E51" s="41"/>
      <c r="F51" s="42"/>
    </row>
    <row r="52" spans="2:6" s="43" customFormat="1" ht="22.5" customHeight="1" x14ac:dyDescent="0.25">
      <c r="B52" s="53" t="s">
        <v>50</v>
      </c>
      <c r="C52" s="53"/>
      <c r="D52" s="53"/>
      <c r="E52" s="44"/>
      <c r="F52" s="45"/>
    </row>
    <row r="53" spans="2:6" s="43" customFormat="1" ht="22.5" customHeight="1" x14ac:dyDescent="0.25">
      <c r="B53" s="52" t="s">
        <v>51</v>
      </c>
      <c r="C53" s="52"/>
      <c r="D53" s="52"/>
      <c r="E53" s="41"/>
      <c r="F53" s="42"/>
    </row>
    <row r="54" spans="2:6" s="43" customFormat="1" ht="22.5" customHeight="1" x14ac:dyDescent="0.25">
      <c r="B54" s="54" t="s">
        <v>52</v>
      </c>
      <c r="C54" s="54"/>
      <c r="D54" s="54"/>
      <c r="E54" s="41"/>
      <c r="F54" s="42"/>
    </row>
    <row r="55" spans="2:6" x14ac:dyDescent="0.25">
      <c r="B55" s="38"/>
      <c r="C55" s="38"/>
      <c r="D55" s="38"/>
      <c r="E55" s="38"/>
    </row>
  </sheetData>
  <mergeCells count="9">
    <mergeCell ref="B54:D54"/>
    <mergeCell ref="B5:D5"/>
    <mergeCell ref="B6:D6"/>
    <mergeCell ref="B7:D7"/>
    <mergeCell ref="F9:H9"/>
    <mergeCell ref="B50:D50"/>
    <mergeCell ref="B51:D51"/>
    <mergeCell ref="B52:D52"/>
    <mergeCell ref="B53:D53"/>
  </mergeCells>
  <pageMargins left="0.89" right="0.25" top="0.74803149606299213" bottom="0.74803149606299213" header="0.31496062992125984" footer="0.31496062992125984"/>
  <pageSetup scale="8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349A63-7BC0-4FAD-AF94-C6E4970F79AC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DEE0D5-488C-48D4-89F4-9732F1D06200}">
  <dimension ref="B4:C6"/>
  <sheetViews>
    <sheetView workbookViewId="0">
      <selection activeCell="C5" sqref="C5"/>
    </sheetView>
  </sheetViews>
  <sheetFormatPr baseColWidth="10" defaultRowHeight="15" x14ac:dyDescent="0.25"/>
  <cols>
    <col min="2" max="2" width="21" customWidth="1"/>
    <col min="3" max="3" width="14.140625" style="3" bestFit="1" customWidth="1"/>
  </cols>
  <sheetData>
    <row r="4" spans="2:3" x14ac:dyDescent="0.25">
      <c r="B4" t="s">
        <v>39</v>
      </c>
      <c r="C4" s="3">
        <v>1016385.28</v>
      </c>
    </row>
    <row r="5" spans="2:3" x14ac:dyDescent="0.25">
      <c r="B5" t="s">
        <v>40</v>
      </c>
      <c r="C5" s="3">
        <v>35154391.590000004</v>
      </c>
    </row>
    <row r="6" spans="2:3" x14ac:dyDescent="0.25">
      <c r="B6" t="s">
        <v>48</v>
      </c>
      <c r="C6" s="2">
        <f>SUM(C4:C5)</f>
        <v>36170776.870000005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3DC7C0-1241-42FA-A1C7-BFF9819A8DDC}">
  <dimension ref="B4:E20"/>
  <sheetViews>
    <sheetView workbookViewId="0">
      <selection activeCell="E20" sqref="E20"/>
    </sheetView>
  </sheetViews>
  <sheetFormatPr baseColWidth="10" defaultRowHeight="15" x14ac:dyDescent="0.25"/>
  <cols>
    <col min="2" max="2" width="28" style="3" bestFit="1" customWidth="1"/>
    <col min="3" max="3" width="20" style="3" bestFit="1" customWidth="1"/>
    <col min="4" max="4" width="14.140625" style="3" bestFit="1" customWidth="1"/>
    <col min="5" max="5" width="15.140625" bestFit="1" customWidth="1"/>
  </cols>
  <sheetData>
    <row r="4" spans="2:4" x14ac:dyDescent="0.25">
      <c r="B4" s="7" t="s">
        <v>9</v>
      </c>
      <c r="C4" s="7" t="s">
        <v>10</v>
      </c>
      <c r="D4" s="7" t="s">
        <v>11</v>
      </c>
    </row>
    <row r="5" spans="2:4" x14ac:dyDescent="0.25">
      <c r="B5" s="3">
        <v>18090090.670000002</v>
      </c>
      <c r="C5" s="3">
        <v>58537941.960000001</v>
      </c>
      <c r="D5" s="3">
        <v>756296.35</v>
      </c>
    </row>
    <row r="6" spans="2:4" x14ac:dyDescent="0.25">
      <c r="B6" s="3">
        <v>220306</v>
      </c>
      <c r="C6" s="3">
        <v>144165.85999999999</v>
      </c>
      <c r="D6" s="3">
        <v>7568136.46</v>
      </c>
    </row>
    <row r="7" spans="2:4" x14ac:dyDescent="0.25">
      <c r="B7" s="3">
        <v>46705542.520000003</v>
      </c>
      <c r="C7" s="3">
        <v>523514.32</v>
      </c>
      <c r="D7" s="3">
        <v>147999.14000000001</v>
      </c>
    </row>
    <row r="8" spans="2:4" x14ac:dyDescent="0.25">
      <c r="B8" s="3">
        <v>4430759.5199999996</v>
      </c>
      <c r="C8" s="3">
        <v>33736.22</v>
      </c>
      <c r="D8" s="3">
        <v>8288928.6200000001</v>
      </c>
    </row>
    <row r="9" spans="2:4" x14ac:dyDescent="0.25">
      <c r="B9" s="3">
        <v>3375043.73</v>
      </c>
      <c r="C9" s="3">
        <v>2773</v>
      </c>
      <c r="D9" s="3">
        <v>8507849.8699999992</v>
      </c>
    </row>
    <row r="10" spans="2:4" x14ac:dyDescent="0.25">
      <c r="B10" s="3">
        <v>3006114.56</v>
      </c>
      <c r="C10" s="3">
        <v>31984084.43</v>
      </c>
      <c r="D10" s="3">
        <v>2310028.4</v>
      </c>
    </row>
    <row r="11" spans="2:4" x14ac:dyDescent="0.25">
      <c r="B11" s="3">
        <v>6447510.6600000001</v>
      </c>
      <c r="D11" s="3">
        <v>281194</v>
      </c>
    </row>
    <row r="12" spans="2:4" x14ac:dyDescent="0.25">
      <c r="B12" s="3">
        <v>66404.5</v>
      </c>
      <c r="D12" s="3">
        <v>3803112.39</v>
      </c>
    </row>
    <row r="13" spans="2:4" x14ac:dyDescent="0.25">
      <c r="B13" s="3">
        <v>3801954.27</v>
      </c>
    </row>
    <row r="14" spans="2:4" x14ac:dyDescent="0.25">
      <c r="B14" s="3">
        <v>403061.26</v>
      </c>
    </row>
    <row r="15" spans="2:4" x14ac:dyDescent="0.25">
      <c r="B15" s="3">
        <v>6848456.2199999997</v>
      </c>
    </row>
    <row r="16" spans="2:4" x14ac:dyDescent="0.25">
      <c r="B16" s="3">
        <v>6828759.5300000003</v>
      </c>
    </row>
    <row r="17" spans="2:5" x14ac:dyDescent="0.25">
      <c r="B17" s="3">
        <v>5836215.54</v>
      </c>
    </row>
    <row r="18" spans="2:5" x14ac:dyDescent="0.25">
      <c r="B18" s="3">
        <v>24214356.190000001</v>
      </c>
    </row>
    <row r="19" spans="2:5" x14ac:dyDescent="0.25">
      <c r="B19" s="3">
        <v>11529916.25</v>
      </c>
    </row>
    <row r="20" spans="2:5" x14ac:dyDescent="0.25">
      <c r="B20" s="2">
        <f>SUM(B5:B19)</f>
        <v>141804491.42000002</v>
      </c>
      <c r="C20" s="2">
        <f>SUM(C5:C19)</f>
        <v>91226215.789999992</v>
      </c>
      <c r="D20" s="2">
        <f>SUM(D5:D19)</f>
        <v>31663545.229999997</v>
      </c>
      <c r="E20" s="36">
        <f>SUM(B20:D20)</f>
        <v>264694252.44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7:E12"/>
  <sheetViews>
    <sheetView workbookViewId="0">
      <selection activeCell="G20" sqref="G20"/>
    </sheetView>
  </sheetViews>
  <sheetFormatPr baseColWidth="10" defaultColWidth="9.140625" defaultRowHeight="15" x14ac:dyDescent="0.25"/>
  <cols>
    <col min="4" max="4" width="20.7109375" bestFit="1" customWidth="1"/>
    <col min="5" max="5" width="13.28515625" bestFit="1" customWidth="1"/>
  </cols>
  <sheetData>
    <row r="7" spans="4:5" x14ac:dyDescent="0.25">
      <c r="D7" s="56" t="s">
        <v>33</v>
      </c>
      <c r="E7" s="56"/>
    </row>
    <row r="8" spans="4:5" x14ac:dyDescent="0.25">
      <c r="D8" s="21" t="s">
        <v>35</v>
      </c>
      <c r="E8" s="22">
        <v>184547</v>
      </c>
    </row>
    <row r="9" spans="4:5" x14ac:dyDescent="0.25">
      <c r="D9" s="21" t="s">
        <v>36</v>
      </c>
      <c r="E9" s="22">
        <v>2243</v>
      </c>
    </row>
    <row r="10" spans="4:5" x14ac:dyDescent="0.25">
      <c r="D10" s="21" t="s">
        <v>37</v>
      </c>
      <c r="E10" s="22">
        <v>83239</v>
      </c>
    </row>
    <row r="11" spans="4:5" x14ac:dyDescent="0.25">
      <c r="D11" s="21" t="s">
        <v>38</v>
      </c>
      <c r="E11" s="22">
        <v>65840</v>
      </c>
    </row>
    <row r="12" spans="4:5" x14ac:dyDescent="0.25">
      <c r="D12" s="21" t="s">
        <v>34</v>
      </c>
      <c r="E12" s="23">
        <f>SUM(E8:E11)</f>
        <v>335869</v>
      </c>
    </row>
  </sheetData>
  <mergeCells count="1">
    <mergeCell ref="D7:E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DA15286D889AC4BA8DFF941254C17BA" ma:contentTypeVersion="15" ma:contentTypeDescription="Crear nuevo documento." ma:contentTypeScope="" ma:versionID="74fc32a160a1714dad6e50b73ba4ceac">
  <xsd:schema xmlns:xsd="http://www.w3.org/2001/XMLSchema" xmlns:xs="http://www.w3.org/2001/XMLSchema" xmlns:p="http://schemas.microsoft.com/office/2006/metadata/properties" xmlns:ns2="bf8a5864-ae53-4519-852f-f515916cee90" xmlns:ns3="89d5efb4-4706-4038-8305-1cde477c0adf" targetNamespace="http://schemas.microsoft.com/office/2006/metadata/properties" ma:root="true" ma:fieldsID="c793c7a184e828a1f7e230b8b8f9e25a" ns2:_="" ns3:_="">
    <xsd:import namespace="bf8a5864-ae53-4519-852f-f515916cee90"/>
    <xsd:import namespace="89d5efb4-4706-4038-8305-1cde477c0ad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8a5864-ae53-4519-852f-f515916cee9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82a5cec4-bee5-4a5b-83ec-4c28274c410c}" ma:internalName="TaxCatchAll" ma:showField="CatchAllData" ma:web="bf8a5864-ae53-4519-852f-f515916cee9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d5efb4-4706-4038-8305-1cde477c0a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e823bbae-0475-4f77-a65a-b521ad4efa3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9d5efb4-4706-4038-8305-1cde477c0adf">
      <Terms xmlns="http://schemas.microsoft.com/office/infopath/2007/PartnerControls"/>
    </lcf76f155ced4ddcb4097134ff3c332f>
    <TaxCatchAll xmlns="bf8a5864-ae53-4519-852f-f515916cee90" xsi:nil="true"/>
  </documentManagement>
</p:properties>
</file>

<file path=customXml/itemProps1.xml><?xml version="1.0" encoding="utf-8"?>
<ds:datastoreItem xmlns:ds="http://schemas.openxmlformats.org/officeDocument/2006/customXml" ds:itemID="{F334EB8E-BFC9-45C5-BE40-842BDEC0B4CF}"/>
</file>

<file path=customXml/itemProps2.xml><?xml version="1.0" encoding="utf-8"?>
<ds:datastoreItem xmlns:ds="http://schemas.openxmlformats.org/officeDocument/2006/customXml" ds:itemID="{C419BCC6-A40F-4398-A3AC-5CE171CD0208}"/>
</file>

<file path=customXml/itemProps3.xml><?xml version="1.0" encoding="utf-8"?>
<ds:datastoreItem xmlns:ds="http://schemas.openxmlformats.org/officeDocument/2006/customXml" ds:itemID="{7C17212D-7435-4BCD-84CB-940F0A9668E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ABRIL 2025</vt:lpstr>
      <vt:lpstr>Hoja3</vt:lpstr>
      <vt:lpstr>Hoja1</vt:lpstr>
      <vt:lpstr>Hoja2</vt:lpstr>
      <vt:lpstr>Sheet1</vt:lpstr>
      <vt:lpstr>'ABRIL 2025'!Área_de_impresión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Moisés Martinez</dc:creator>
  <cp:lastModifiedBy>Mildred Geanny Rodríguez Méndez</cp:lastModifiedBy>
  <cp:lastPrinted>2025-05-15T14:13:23Z</cp:lastPrinted>
  <dcterms:created xsi:type="dcterms:W3CDTF">2023-11-07T13:53:24Z</dcterms:created>
  <dcterms:modified xsi:type="dcterms:W3CDTF">2025-05-15T14:14:23Z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0x010100ADA15286D889AC4BA8DFF941254C17BA</vt:lpwstr>
  </property>
</Properties>
</file>