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mgobdo.sharepoint.com/sites/OficinadeAccesoalaInformacion/Documentos compartidos/Oficina de Acceso a la Informacion/DOCUMENTOS VARIOS PORTAL/Nominas/2024/Diciembre/"/>
    </mc:Choice>
  </mc:AlternateContent>
  <xr:revisionPtr revIDLastSave="0" documentId="8_{37995F15-9645-4996-9008-8EAE85FAD93F}" xr6:coauthVersionLast="47" xr6:coauthVersionMax="47" xr10:uidLastSave="{00000000-0000-0000-0000-000000000000}"/>
  <bookViews>
    <workbookView xWindow="-120" yWindow="-120" windowWidth="20730" windowHeight="11160" xr2:uid="{3C4270FF-0CFE-4871-8FE3-FB6BA2ED0B1E}"/>
  </bookViews>
  <sheets>
    <sheet name="TRAMITE DE PENSION " sheetId="1" r:id="rId1"/>
  </sheets>
  <definedNames>
    <definedName name="_xlnm._FilterDatabase" localSheetId="0" hidden="1">'TRAMITE DE PENSION '!$A$9:$M$9</definedName>
    <definedName name="_xlnm.Print_Area" localSheetId="0">'TRAMITE DE PENSION 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L13" i="1"/>
  <c r="L12" i="1"/>
  <c r="K11" i="1"/>
  <c r="L11" i="1" s="1"/>
  <c r="K10" i="1"/>
  <c r="K20" i="1" s="1"/>
  <c r="L10" i="1" l="1"/>
  <c r="L20" i="1" s="1"/>
</calcChain>
</file>

<file path=xl/sharedStrings.xml><?xml version="1.0" encoding="utf-8"?>
<sst xmlns="http://schemas.openxmlformats.org/spreadsheetml/2006/main" count="76" uniqueCount="53">
  <si>
    <t>DIRECCION DE RECURSOS HUMANOS</t>
  </si>
  <si>
    <t>NOMINA EMPLEADOS FIJOS EN ESPERA DE PENSION</t>
  </si>
  <si>
    <t>DICIEMBRE 2024</t>
  </si>
  <si>
    <t>VALORES EN RD$</t>
  </si>
  <si>
    <t>DEVENGADO POR EL EMPLEADO</t>
  </si>
  <si>
    <t>No.</t>
  </si>
  <si>
    <t xml:space="preserve">NOMBRE </t>
  </si>
  <si>
    <t xml:space="preserve">CARGO </t>
  </si>
  <si>
    <t>ÁREA</t>
  </si>
  <si>
    <t>CATEGORIA DEL SERVIDOR</t>
  </si>
  <si>
    <t>SUELDO  BASE</t>
  </si>
  <si>
    <t>AFP</t>
  </si>
  <si>
    <t>SFS</t>
  </si>
  <si>
    <t>ISR</t>
  </si>
  <si>
    <t>OTROS</t>
  </si>
  <si>
    <t>TOTAL DESCUENTOS</t>
  </si>
  <si>
    <t>NETO</t>
  </si>
  <si>
    <t>SEXO</t>
  </si>
  <si>
    <t>IRIS AYALA PORTORREAL</t>
  </si>
  <si>
    <t>COORD. DE RECURSOS HUMANOS</t>
  </si>
  <si>
    <t>DIRECCION DE RECURSOS HUMANOS- MEM</t>
  </si>
  <si>
    <t>FIJO</t>
  </si>
  <si>
    <t>F</t>
  </si>
  <si>
    <t>ELSA CLARIBEL PEREZ RODRIGUEZ</t>
  </si>
  <si>
    <t>CONTADOR GENERAL</t>
  </si>
  <si>
    <t>VICEMINISTERIO DE MINAS</t>
  </si>
  <si>
    <t>YVELISSE ALTAGRACIA DEL ROSARIO DE M</t>
  </si>
  <si>
    <t>TECNICO ADMINISTRATIVO</t>
  </si>
  <si>
    <t>DIRECCION DE ELECTRIFICACION RURAL Y SUB</t>
  </si>
  <si>
    <t>MAGDA LEONOR LORENZO OVIEDO</t>
  </si>
  <si>
    <t>SECRETARIA</t>
  </si>
  <si>
    <t>DIRECCION DE COMUNICACIONES- MEM</t>
  </si>
  <si>
    <t>FELIPE ANTONIO JEREZ RODRIGUEZ</t>
  </si>
  <si>
    <t>MECANICO II DEPTO MINERO</t>
  </si>
  <si>
    <t>M</t>
  </si>
  <si>
    <t>HIPOLITO FERNANDEZ JIMENEZ</t>
  </si>
  <si>
    <t>MECANICO I EQUIPO LIVIANO</t>
  </si>
  <si>
    <t>RAFAEL ANIBAL OTAÑEZ ACOSTA</t>
  </si>
  <si>
    <t>MECANICO I TOOLS ROOM</t>
  </si>
  <si>
    <t>JUAN ISIDRO FERNANDEZ ABREU</t>
  </si>
  <si>
    <t>OPERADOR DE MAQUINAS</t>
  </si>
  <si>
    <t>JOSE ADRIANO BATISTA BONSEÑOR</t>
  </si>
  <si>
    <t>AYUDANTE MANTENIMIENTO</t>
  </si>
  <si>
    <t>ISABEL GONZALEZ</t>
  </si>
  <si>
    <t>CONSERJE</t>
  </si>
  <si>
    <t>TOTALES</t>
  </si>
  <si>
    <t>PREPARADO POR:</t>
  </si>
  <si>
    <t>APROBADO POR:</t>
  </si>
  <si>
    <t>Jacobo Simón</t>
  </si>
  <si>
    <t>Kirsis Santiago Nin</t>
  </si>
  <si>
    <t xml:space="preserve">   </t>
  </si>
  <si>
    <t>Encargado del Depto. de Registro, Control y Nómina</t>
  </si>
  <si>
    <t>Directora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</si>
</sst>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164" fontId="0" fillId="0" borderId="8" xfId="2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164" fontId="0" fillId="0" borderId="9" xfId="2" applyFont="1" applyBorder="1"/>
    <xf numFmtId="164" fontId="0" fillId="0" borderId="8" xfId="2" applyFont="1" applyBorder="1"/>
    <xf numFmtId="164" fontId="0" fillId="0" borderId="9" xfId="2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/>
    <xf numFmtId="0" fontId="2" fillId="0" borderId="9" xfId="0" applyFont="1" applyBorder="1" applyAlignment="1">
      <alignment horizontal="center"/>
    </xf>
    <xf numFmtId="43" fontId="2" fillId="0" borderId="9" xfId="1" applyFont="1" applyBorder="1"/>
    <xf numFmtId="43" fontId="2" fillId="0" borderId="8" xfId="1" applyFont="1" applyBorder="1"/>
    <xf numFmtId="0" fontId="4" fillId="0" borderId="0" xfId="3" applyFont="1" applyAlignment="1">
      <alignment horizontal="center"/>
    </xf>
    <xf numFmtId="43" fontId="0" fillId="0" borderId="0" xfId="1" applyFont="1"/>
    <xf numFmtId="4" fontId="0" fillId="0" borderId="0" xfId="1" applyNumberFormat="1" applyFont="1"/>
    <xf numFmtId="0" fontId="5" fillId="0" borderId="0" xfId="3" applyFon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6" fillId="0" borderId="10" xfId="3" applyFont="1" applyBorder="1"/>
    <xf numFmtId="0" fontId="6" fillId="0" borderId="0" xfId="3" applyFont="1"/>
    <xf numFmtId="0" fontId="0" fillId="0" borderId="0" xfId="0" applyAlignment="1">
      <alignment horizontal="center" wrapText="1"/>
    </xf>
    <xf numFmtId="0" fontId="5" fillId="0" borderId="0" xfId="3" applyFont="1" applyAlignment="1">
      <alignment horizontal="center" vertical="top" wrapText="1"/>
    </xf>
    <xf numFmtId="43" fontId="0" fillId="0" borderId="0" xfId="1" applyFont="1" applyAlignment="1">
      <alignment wrapText="1"/>
    </xf>
    <xf numFmtId="4" fontId="0" fillId="0" borderId="0" xfId="1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3" applyFont="1" applyAlignment="1">
      <alignment horizontal="center" vertical="top"/>
    </xf>
  </cellXfs>
  <cellStyles count="4">
    <cellStyle name="Millares" xfId="1" builtinId="3"/>
    <cellStyle name="Millares 2" xfId="2" xr:uid="{1F2D8FBA-BF5F-4987-A140-B01B0CF4448E}"/>
    <cellStyle name="Normal" xfId="0" builtinId="0"/>
    <cellStyle name="Normal 2" xfId="3" xr:uid="{4F4B81BB-E7BB-4EEC-B56E-93AD20E9238C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136751</xdr:colOff>
      <xdr:row>0</xdr:row>
      <xdr:rowOff>71210</xdr:rowOff>
    </xdr:from>
    <xdr:to>
      <xdr:col>1</xdr:col>
      <xdr:colOff>2309812</xdr:colOff>
      <xdr:row>6</xdr:row>
      <xdr:rowOff>92528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AD3F378F-84CD-4FE6-8EF4-7A2031CDCA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976" y="71210"/>
          <a:ext cx="2173061" cy="1164318"/>
        </a:xfrm>
        <a:prstGeom prst="rect">
          <a:avLst/>
        </a:prstGeom>
      </xdr:spPr>
    </xdr:pic>
    <xdr:clientData/>
  </xdr:twoCellAnchor>
  <xdr:twoCellAnchor editAs="oneCell">
    <xdr:from>
      <xdr:col>3</xdr:col>
      <xdr:colOff>52668</xdr:colOff>
      <xdr:row>21</xdr:row>
      <xdr:rowOff>60512</xdr:rowOff>
    </xdr:from>
    <xdr:to>
      <xdr:col>3</xdr:col>
      <xdr:colOff>1959785</xdr:colOff>
      <xdr:row>31</xdr:row>
      <xdr:rowOff>21253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F7D4FB2-98DB-4F65-9312-E989EBAAB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1368" y="4280087"/>
          <a:ext cx="1907117" cy="1875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C947-0F3D-43AE-A7F9-8C64AAED7C69}">
  <sheetPr>
    <tabColor rgb="FF0070C0"/>
    <pageSetUpPr fitToPage="1"/>
  </sheetPr>
  <dimension ref="A2:M35"/>
  <sheetViews>
    <sheetView showGridLines="0" tabSelected="1" topLeftCell="A7" zoomScaleNormal="100" workbookViewId="0">
      <selection activeCell="E33" sqref="E33"/>
    </sheetView>
  </sheetViews>
  <sheetFormatPr baseColWidth="10" defaultColWidth="10.85546875" defaultRowHeight="15" x14ac:dyDescent="0.25"/>
  <cols>
    <col min="1" max="1" width="4.140625" style="1" bestFit="1" customWidth="1"/>
    <col min="2" max="2" width="37.85546875" bestFit="1" customWidth="1"/>
    <col min="3" max="3" width="30.5703125" bestFit="1" customWidth="1"/>
    <col min="4" max="4" width="41.28515625" bestFit="1" customWidth="1"/>
    <col min="5" max="5" width="13.42578125" style="1" bestFit="1" customWidth="1"/>
    <col min="6" max="6" width="11.5703125" style="33" bestFit="1" customWidth="1"/>
    <col min="7" max="9" width="10.5703125" style="34" bestFit="1" customWidth="1"/>
    <col min="10" max="10" width="9.5703125" style="34" bestFit="1" customWidth="1"/>
    <col min="11" max="11" width="14" style="34" bestFit="1" customWidth="1"/>
    <col min="12" max="12" width="11.5703125" style="34" bestFit="1" customWidth="1"/>
    <col min="13" max="13" width="5.5703125" style="34" bestFit="1" customWidth="1"/>
  </cols>
  <sheetData>
    <row r="2" spans="1:13" x14ac:dyDescent="0.25">
      <c r="F2"/>
      <c r="G2" s="2"/>
      <c r="H2" s="2"/>
      <c r="I2" s="2"/>
      <c r="J2" s="2"/>
      <c r="K2" s="2"/>
      <c r="L2" s="2"/>
      <c r="M2" s="2"/>
    </row>
    <row r="3" spans="1:13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</row>
    <row r="4" spans="1:13" x14ac:dyDescent="0.2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1:13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ht="15.75" thickBot="1" x14ac:dyDescent="0.3">
      <c r="A7" s="4"/>
      <c r="B7" s="4"/>
      <c r="C7" s="4"/>
      <c r="D7" s="4"/>
      <c r="E7" s="4"/>
      <c r="F7" s="4"/>
      <c r="G7" s="7"/>
      <c r="H7" s="7"/>
      <c r="I7" s="7"/>
      <c r="J7" s="7"/>
      <c r="K7" s="7"/>
      <c r="L7" s="7"/>
      <c r="M7" s="7"/>
    </row>
    <row r="8" spans="1:13" ht="15.75" customHeight="1" thickBot="1" x14ac:dyDescent="0.3">
      <c r="F8" s="8" t="s">
        <v>4</v>
      </c>
      <c r="G8" s="9"/>
      <c r="H8" s="9"/>
      <c r="I8" s="9"/>
      <c r="J8" s="9"/>
      <c r="K8" s="9"/>
      <c r="L8" s="9"/>
      <c r="M8" s="10"/>
    </row>
    <row r="9" spans="1:13" ht="45.75" thickBot="1" x14ac:dyDescent="0.3">
      <c r="A9" s="11" t="s">
        <v>5</v>
      </c>
      <c r="B9" s="12" t="s">
        <v>6</v>
      </c>
      <c r="C9" s="11" t="s">
        <v>7</v>
      </c>
      <c r="D9" s="13" t="s">
        <v>8</v>
      </c>
      <c r="E9" s="14" t="s">
        <v>9</v>
      </c>
      <c r="F9" s="15" t="s">
        <v>10</v>
      </c>
      <c r="G9" s="16" t="s">
        <v>11</v>
      </c>
      <c r="H9" s="17" t="s">
        <v>12</v>
      </c>
      <c r="I9" s="18" t="s">
        <v>13</v>
      </c>
      <c r="J9" s="16" t="s">
        <v>14</v>
      </c>
      <c r="K9" s="17" t="s">
        <v>15</v>
      </c>
      <c r="L9" s="19" t="s">
        <v>16</v>
      </c>
      <c r="M9" s="19" t="s">
        <v>17</v>
      </c>
    </row>
    <row r="10" spans="1:13" x14ac:dyDescent="0.25">
      <c r="A10" s="20">
        <v>1</v>
      </c>
      <c r="B10" s="21" t="s">
        <v>18</v>
      </c>
      <c r="C10" s="21" t="s">
        <v>19</v>
      </c>
      <c r="D10" s="22" t="s">
        <v>20</v>
      </c>
      <c r="E10" s="23" t="s">
        <v>21</v>
      </c>
      <c r="F10" s="24">
        <v>80000</v>
      </c>
      <c r="G10" s="24">
        <v>2296</v>
      </c>
      <c r="H10" s="24">
        <v>2432</v>
      </c>
      <c r="I10" s="24">
        <v>7400.87</v>
      </c>
      <c r="J10" s="25">
        <v>1024.5999999999995</v>
      </c>
      <c r="K10" s="25">
        <f>G10+H10+I10+J10</f>
        <v>13153.469999999998</v>
      </c>
      <c r="L10" s="25">
        <f>F10-K10</f>
        <v>66846.53</v>
      </c>
      <c r="M10" s="26" t="s">
        <v>22</v>
      </c>
    </row>
    <row r="11" spans="1:13" x14ac:dyDescent="0.25">
      <c r="A11" s="20">
        <v>2</v>
      </c>
      <c r="B11" s="21" t="s">
        <v>23</v>
      </c>
      <c r="C11" s="21" t="s">
        <v>24</v>
      </c>
      <c r="D11" s="21" t="s">
        <v>25</v>
      </c>
      <c r="E11" s="27" t="s">
        <v>21</v>
      </c>
      <c r="F11" s="25">
        <v>135000</v>
      </c>
      <c r="G11" s="25">
        <v>3874.5</v>
      </c>
      <c r="H11" s="25">
        <v>4104</v>
      </c>
      <c r="I11" s="25">
        <v>20338.240000000002</v>
      </c>
      <c r="J11" s="25">
        <v>25</v>
      </c>
      <c r="K11" s="25">
        <f>G11+H11+I11+J11</f>
        <v>28341.74</v>
      </c>
      <c r="L11" s="25">
        <f>F11-K11</f>
        <v>106658.26</v>
      </c>
      <c r="M11" s="26" t="s">
        <v>22</v>
      </c>
    </row>
    <row r="12" spans="1:13" x14ac:dyDescent="0.25">
      <c r="A12" s="20">
        <v>3</v>
      </c>
      <c r="B12" s="21" t="s">
        <v>26</v>
      </c>
      <c r="C12" s="21" t="s">
        <v>27</v>
      </c>
      <c r="D12" s="21" t="s">
        <v>28</v>
      </c>
      <c r="E12" s="27" t="s">
        <v>21</v>
      </c>
      <c r="F12" s="25">
        <v>50000</v>
      </c>
      <c r="G12" s="25">
        <v>1435</v>
      </c>
      <c r="H12" s="25">
        <v>1520</v>
      </c>
      <c r="I12" s="25">
        <v>1854</v>
      </c>
      <c r="J12" s="25">
        <v>25</v>
      </c>
      <c r="K12" s="25">
        <v>4834</v>
      </c>
      <c r="L12" s="25">
        <f>+F12-K12</f>
        <v>45166</v>
      </c>
      <c r="M12" s="26" t="s">
        <v>22</v>
      </c>
    </row>
    <row r="13" spans="1:13" x14ac:dyDescent="0.25">
      <c r="A13" s="20">
        <v>4</v>
      </c>
      <c r="B13" s="21" t="s">
        <v>29</v>
      </c>
      <c r="C13" s="21" t="s">
        <v>30</v>
      </c>
      <c r="D13" s="21" t="s">
        <v>31</v>
      </c>
      <c r="E13" s="27" t="s">
        <v>21</v>
      </c>
      <c r="F13" s="25">
        <v>50000</v>
      </c>
      <c r="G13" s="25">
        <v>1435</v>
      </c>
      <c r="H13" s="25">
        <v>1520</v>
      </c>
      <c r="I13" s="25">
        <v>1854</v>
      </c>
      <c r="J13" s="25">
        <v>25</v>
      </c>
      <c r="K13" s="25">
        <v>4834</v>
      </c>
      <c r="L13" s="25">
        <f>+F13-K13</f>
        <v>45166</v>
      </c>
      <c r="M13" s="26" t="s">
        <v>22</v>
      </c>
    </row>
    <row r="14" spans="1:13" x14ac:dyDescent="0.25">
      <c r="A14" s="20">
        <v>5</v>
      </c>
      <c r="B14" s="21" t="s">
        <v>32</v>
      </c>
      <c r="C14" s="21" t="s">
        <v>33</v>
      </c>
      <c r="D14" s="21" t="s">
        <v>25</v>
      </c>
      <c r="E14" s="27" t="s">
        <v>21</v>
      </c>
      <c r="F14" s="25">
        <v>10000</v>
      </c>
      <c r="G14" s="25">
        <v>287</v>
      </c>
      <c r="H14" s="25">
        <v>304</v>
      </c>
      <c r="I14" s="25">
        <v>0</v>
      </c>
      <c r="J14" s="25">
        <v>25</v>
      </c>
      <c r="K14" s="25">
        <f t="shared" ref="K14:K19" si="0">G14+H14+I14+J14</f>
        <v>616</v>
      </c>
      <c r="L14" s="25">
        <f t="shared" ref="L14:L19" si="1">F14-K14</f>
        <v>9384</v>
      </c>
      <c r="M14" s="26" t="s">
        <v>34</v>
      </c>
    </row>
    <row r="15" spans="1:13" x14ac:dyDescent="0.25">
      <c r="A15" s="20">
        <v>6</v>
      </c>
      <c r="B15" s="21" t="s">
        <v>35</v>
      </c>
      <c r="C15" s="21" t="s">
        <v>36</v>
      </c>
      <c r="D15" s="21" t="s">
        <v>25</v>
      </c>
      <c r="E15" s="27" t="s">
        <v>21</v>
      </c>
      <c r="F15" s="25">
        <v>10000</v>
      </c>
      <c r="G15" s="25">
        <v>287</v>
      </c>
      <c r="H15" s="25">
        <v>304</v>
      </c>
      <c r="I15" s="25">
        <v>0</v>
      </c>
      <c r="J15" s="25">
        <v>25</v>
      </c>
      <c r="K15" s="25">
        <f t="shared" si="0"/>
        <v>616</v>
      </c>
      <c r="L15" s="25">
        <f t="shared" si="1"/>
        <v>9384</v>
      </c>
      <c r="M15" s="26" t="s">
        <v>34</v>
      </c>
    </row>
    <row r="16" spans="1:13" x14ac:dyDescent="0.25">
      <c r="A16" s="20">
        <v>7</v>
      </c>
      <c r="B16" s="21" t="s">
        <v>37</v>
      </c>
      <c r="C16" s="21" t="s">
        <v>38</v>
      </c>
      <c r="D16" s="21" t="s">
        <v>25</v>
      </c>
      <c r="E16" s="23" t="s">
        <v>21</v>
      </c>
      <c r="F16" s="25">
        <v>10000</v>
      </c>
      <c r="G16" s="25">
        <v>287</v>
      </c>
      <c r="H16" s="25">
        <v>304</v>
      </c>
      <c r="I16" s="25">
        <v>0</v>
      </c>
      <c r="J16" s="25">
        <v>25</v>
      </c>
      <c r="K16" s="25">
        <f t="shared" si="0"/>
        <v>616</v>
      </c>
      <c r="L16" s="25">
        <f t="shared" si="1"/>
        <v>9384</v>
      </c>
      <c r="M16" s="26" t="s">
        <v>34</v>
      </c>
    </row>
    <row r="17" spans="1:13" x14ac:dyDescent="0.25">
      <c r="A17" s="20">
        <v>8</v>
      </c>
      <c r="B17" s="21" t="s">
        <v>39</v>
      </c>
      <c r="C17" s="21" t="s">
        <v>40</v>
      </c>
      <c r="D17" s="21" t="s">
        <v>25</v>
      </c>
      <c r="E17" s="23" t="s">
        <v>21</v>
      </c>
      <c r="F17" s="25">
        <v>10000</v>
      </c>
      <c r="G17" s="25">
        <v>287</v>
      </c>
      <c r="H17" s="25">
        <v>304</v>
      </c>
      <c r="I17" s="25">
        <v>0</v>
      </c>
      <c r="J17" s="25">
        <v>25</v>
      </c>
      <c r="K17" s="25">
        <f t="shared" si="0"/>
        <v>616</v>
      </c>
      <c r="L17" s="25">
        <f t="shared" si="1"/>
        <v>9384</v>
      </c>
      <c r="M17" s="26" t="s">
        <v>34</v>
      </c>
    </row>
    <row r="18" spans="1:13" x14ac:dyDescent="0.25">
      <c r="A18" s="20">
        <v>9</v>
      </c>
      <c r="B18" s="21" t="s">
        <v>41</v>
      </c>
      <c r="C18" s="21" t="s">
        <v>42</v>
      </c>
      <c r="D18" s="21" t="s">
        <v>25</v>
      </c>
      <c r="E18" s="23" t="s">
        <v>21</v>
      </c>
      <c r="F18" s="25">
        <v>10000</v>
      </c>
      <c r="G18" s="25">
        <v>287</v>
      </c>
      <c r="H18" s="25">
        <v>304</v>
      </c>
      <c r="I18" s="25">
        <v>0</v>
      </c>
      <c r="J18" s="25">
        <v>25</v>
      </c>
      <c r="K18" s="25">
        <f t="shared" si="0"/>
        <v>616</v>
      </c>
      <c r="L18" s="25">
        <f t="shared" si="1"/>
        <v>9384</v>
      </c>
      <c r="M18" s="26" t="s">
        <v>34</v>
      </c>
    </row>
    <row r="19" spans="1:13" x14ac:dyDescent="0.25">
      <c r="A19" s="20">
        <v>10</v>
      </c>
      <c r="B19" s="21" t="s">
        <v>43</v>
      </c>
      <c r="C19" s="21" t="s">
        <v>44</v>
      </c>
      <c r="D19" s="21" t="s">
        <v>25</v>
      </c>
      <c r="E19" s="23" t="s">
        <v>21</v>
      </c>
      <c r="F19" s="25">
        <v>30000</v>
      </c>
      <c r="G19" s="25">
        <v>861</v>
      </c>
      <c r="H19" s="25">
        <v>912</v>
      </c>
      <c r="I19" s="25">
        <v>0</v>
      </c>
      <c r="J19" s="25">
        <v>25</v>
      </c>
      <c r="K19" s="25">
        <f t="shared" si="0"/>
        <v>1798</v>
      </c>
      <c r="L19" s="25">
        <f t="shared" si="1"/>
        <v>28202</v>
      </c>
      <c r="M19" s="26" t="s">
        <v>22</v>
      </c>
    </row>
    <row r="20" spans="1:13" s="28" customFormat="1" x14ac:dyDescent="0.25">
      <c r="A20" s="4"/>
      <c r="E20" s="29" t="s">
        <v>45</v>
      </c>
      <c r="F20" s="30">
        <f>SUM(F10:F19)</f>
        <v>395000</v>
      </c>
      <c r="G20" s="30">
        <f t="shared" ref="G20:K20" si="2">SUM(G10:G19)</f>
        <v>11336.5</v>
      </c>
      <c r="H20" s="30">
        <f t="shared" si="2"/>
        <v>12008</v>
      </c>
      <c r="I20" s="30">
        <f t="shared" si="2"/>
        <v>31447.11</v>
      </c>
      <c r="J20" s="30">
        <f t="shared" si="2"/>
        <v>1249.5999999999995</v>
      </c>
      <c r="K20" s="30">
        <f t="shared" si="2"/>
        <v>56041.21</v>
      </c>
      <c r="L20" s="30">
        <f>SUM(L10:L19)</f>
        <v>338958.79</v>
      </c>
      <c r="M20" s="31"/>
    </row>
    <row r="26" spans="1:13" x14ac:dyDescent="0.25">
      <c r="B26" s="32" t="s">
        <v>46</v>
      </c>
      <c r="C26" s="32" t="s">
        <v>47</v>
      </c>
      <c r="D26" s="32"/>
    </row>
    <row r="27" spans="1:13" x14ac:dyDescent="0.25">
      <c r="B27" s="35"/>
      <c r="C27" s="35"/>
      <c r="D27" s="35"/>
      <c r="F27" s="36"/>
      <c r="G27" s="36"/>
      <c r="H27" s="36"/>
      <c r="I27" s="36"/>
      <c r="J27" s="37"/>
      <c r="K27" s="1"/>
      <c r="L27"/>
      <c r="M27"/>
    </row>
    <row r="28" spans="1:13" x14ac:dyDescent="0.25">
      <c r="B28" s="35"/>
      <c r="C28" s="35"/>
      <c r="D28" s="35"/>
      <c r="F28" s="36"/>
      <c r="G28" s="36"/>
      <c r="H28" s="36"/>
      <c r="I28" s="36"/>
      <c r="J28" s="37"/>
      <c r="K28" s="1"/>
      <c r="L28"/>
      <c r="M28"/>
    </row>
    <row r="29" spans="1:13" x14ac:dyDescent="0.25">
      <c r="B29" s="35"/>
      <c r="C29" s="35"/>
      <c r="D29" s="35"/>
      <c r="F29" s="36"/>
      <c r="G29" s="36"/>
      <c r="H29" s="36"/>
      <c r="I29" s="36"/>
      <c r="J29" s="37"/>
      <c r="K29" s="1"/>
      <c r="L29"/>
      <c r="M29"/>
    </row>
    <row r="30" spans="1:13" x14ac:dyDescent="0.25">
      <c r="B30" s="35"/>
      <c r="C30" s="35"/>
      <c r="D30" s="35"/>
      <c r="F30" s="36"/>
      <c r="G30" s="36"/>
      <c r="H30" s="36"/>
      <c r="I30" s="36"/>
      <c r="J30" s="37"/>
      <c r="K30" s="1"/>
      <c r="L30"/>
      <c r="M30"/>
    </row>
    <row r="31" spans="1:13" ht="15.75" thickBot="1" x14ac:dyDescent="0.3">
      <c r="B31" s="38"/>
      <c r="C31" s="38"/>
      <c r="D31" s="39"/>
    </row>
    <row r="32" spans="1:13" x14ac:dyDescent="0.25">
      <c r="B32" s="32" t="s">
        <v>48</v>
      </c>
      <c r="C32" s="32" t="s">
        <v>49</v>
      </c>
      <c r="D32" s="32"/>
      <c r="E32" s="1" t="s">
        <v>50</v>
      </c>
    </row>
    <row r="33" spans="1:13" s="44" customFormat="1" ht="25.5" x14ac:dyDescent="0.25">
      <c r="A33" s="40"/>
      <c r="B33" s="41" t="s">
        <v>51</v>
      </c>
      <c r="C33" s="41" t="s">
        <v>52</v>
      </c>
      <c r="D33" s="41"/>
      <c r="E33" s="40"/>
      <c r="F33" s="42"/>
      <c r="G33" s="43"/>
      <c r="H33" s="43"/>
      <c r="I33" s="43"/>
      <c r="J33" s="43"/>
      <c r="K33" s="43"/>
      <c r="L33" s="43"/>
      <c r="M33" s="43"/>
    </row>
    <row r="34" spans="1:13" x14ac:dyDescent="0.25">
      <c r="C34" s="32"/>
      <c r="D34" s="32"/>
    </row>
    <row r="35" spans="1:13" x14ac:dyDescent="0.25">
      <c r="C35" s="45"/>
      <c r="D35" s="45"/>
    </row>
  </sheetData>
  <mergeCells count="5">
    <mergeCell ref="A3:L3"/>
    <mergeCell ref="A4:L4"/>
    <mergeCell ref="A5:L5"/>
    <mergeCell ref="A6:L6"/>
    <mergeCell ref="F8:M8"/>
  </mergeCells>
  <conditionalFormatting sqref="B26:B33">
    <cfRule type="duplicateValues" dxfId="2" priority="2"/>
  </conditionalFormatting>
  <conditionalFormatting sqref="B26:C26">
    <cfRule type="duplicateValues" dxfId="1" priority="3"/>
  </conditionalFormatting>
  <conditionalFormatting sqref="C34:C35">
    <cfRule type="duplicateValues" dxfId="0" priority="1"/>
  </conditionalFormatting>
  <pageMargins left="0.7" right="0.7" top="0.75" bottom="0.75" header="0.3" footer="0.3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 </vt:lpstr>
      <vt:lpstr>'TRAMITE DE PENSION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Esperanza De la Cruz Feliz</dc:creator>
  <cp:lastModifiedBy>Regina Esperanza De la Cruz Feliz</cp:lastModifiedBy>
  <dcterms:created xsi:type="dcterms:W3CDTF">2025-01-15T19:29:23Z</dcterms:created>
  <dcterms:modified xsi:type="dcterms:W3CDTF">2025-01-15T19:40:40Z</dcterms:modified>
</cp:coreProperties>
</file>