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4/Octubre/New/"/>
    </mc:Choice>
  </mc:AlternateContent>
  <xr:revisionPtr revIDLastSave="1" documentId="11_90FD9BD60078A4DCB5B0146AEAACDAD66B799EF9" xr6:coauthVersionLast="47" xr6:coauthVersionMax="47" xr10:uidLastSave="{49477A8B-DFE8-4741-BAC5-DA9D039D7F7E}"/>
  <bookViews>
    <workbookView xWindow="-120" yWindow="-120" windowWidth="20730" windowHeight="11160" tabRatio="565" xr2:uid="{00000000-000D-0000-FFFF-FFFF00000000}"/>
  </bookViews>
  <sheets>
    <sheet name="PERIODO PROBATORIO" sheetId="24" r:id="rId1"/>
    <sheet name="EVENTUAL" sheetId="13" r:id="rId2"/>
    <sheet name="INTERINATO" sheetId="28" r:id="rId3"/>
    <sheet name="COMPENSACION MILITAR" sheetId="21" r:id="rId4"/>
    <sheet name="FIJOS" sheetId="25" r:id="rId5"/>
    <sheet name="TEMPORAL" sheetId="29" r:id="rId6"/>
  </sheets>
  <externalReferences>
    <externalReference r:id="rId7"/>
  </externalReferences>
  <definedNames>
    <definedName name="_xlnm._FilterDatabase" localSheetId="3" hidden="1">'COMPENSACION MILITAR'!$A$8:$J$146</definedName>
    <definedName name="_xlnm._FilterDatabase" localSheetId="1" hidden="1">EVENTUAL!$A$9:$M$45</definedName>
    <definedName name="_xlnm._FilterDatabase" localSheetId="4" hidden="1">FIJOS!$A$11:$M$492</definedName>
    <definedName name="_xlnm._FilterDatabase" localSheetId="2" hidden="1">INTERINATO!$A$9:$K$9</definedName>
    <definedName name="_xlnm._FilterDatabase" localSheetId="0" hidden="1">'PERIODO PROBATORIO'!$A$11:$M$11</definedName>
    <definedName name="_xlnm.Print_Area" localSheetId="1">EVENTUAL!$A$1:$M$56</definedName>
    <definedName name="_xlnm.Print_Titles" localSheetId="3">'COMPENSACION MILITAR'!$7:$8</definedName>
    <definedName name="_xlnm.Print_Titles" localSheetId="1">EVENTUAL!$8:$9</definedName>
    <definedName name="_xlnm.Print_Titles" localSheetId="4">FIJOS!$10:$11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1" i="29" l="1"/>
  <c r="I371" i="29"/>
  <c r="H371" i="29"/>
  <c r="G371" i="29"/>
  <c r="F371" i="29"/>
  <c r="M370" i="29" a="1"/>
  <c r="M370" i="29" s="1"/>
  <c r="K370" i="29"/>
  <c r="L370" i="29" s="1"/>
  <c r="M369" i="29" a="1"/>
  <c r="M369" i="29" s="1"/>
  <c r="L369" i="29"/>
  <c r="K369" i="29"/>
  <c r="M368" i="29" a="1"/>
  <c r="M368" i="29" s="1"/>
  <c r="K368" i="29"/>
  <c r="L368" i="29" s="1"/>
  <c r="M367" i="29"/>
  <c r="M367" i="29" a="1"/>
  <c r="K367" i="29"/>
  <c r="L367" i="29" s="1"/>
  <c r="M366" i="29" a="1"/>
  <c r="M366" i="29" s="1"/>
  <c r="K366" i="29"/>
  <c r="L366" i="29" s="1"/>
  <c r="M365" i="29" a="1"/>
  <c r="M365" i="29" s="1"/>
  <c r="K365" i="29"/>
  <c r="L365" i="29" s="1"/>
  <c r="K364" i="29"/>
  <c r="L364" i="29" s="1"/>
  <c r="L363" i="29"/>
  <c r="K363" i="29"/>
  <c r="K362" i="29"/>
  <c r="L362" i="29" s="1"/>
  <c r="K361" i="29"/>
  <c r="L361" i="29" s="1"/>
  <c r="L360" i="29"/>
  <c r="K360" i="29"/>
  <c r="M359" i="29" a="1"/>
  <c r="M359" i="29" s="1"/>
  <c r="K359" i="29"/>
  <c r="L359" i="29" s="1"/>
  <c r="M358" i="29" a="1"/>
  <c r="M358" i="29" s="1"/>
  <c r="K358" i="29"/>
  <c r="L358" i="29" s="1"/>
  <c r="M357" i="29"/>
  <c r="M357" i="29" a="1"/>
  <c r="K357" i="29"/>
  <c r="L357" i="29" s="1"/>
  <c r="M356" i="29" a="1"/>
  <c r="M356" i="29" s="1"/>
  <c r="K356" i="29"/>
  <c r="L356" i="29" s="1"/>
  <c r="M355" i="29" a="1"/>
  <c r="M355" i="29" s="1"/>
  <c r="L355" i="29"/>
  <c r="K355" i="29"/>
  <c r="M354" i="29" a="1"/>
  <c r="M354" i="29" s="1"/>
  <c r="K354" i="29"/>
  <c r="L354" i="29" s="1"/>
  <c r="M353" i="29" a="1"/>
  <c r="M353" i="29" s="1"/>
  <c r="K353" i="29"/>
  <c r="L353" i="29" s="1"/>
  <c r="M352" i="29" a="1"/>
  <c r="M352" i="29" s="1"/>
  <c r="K352" i="29"/>
  <c r="L352" i="29" s="1"/>
  <c r="M351" i="29" a="1"/>
  <c r="M351" i="29" s="1"/>
  <c r="K351" i="29"/>
  <c r="L351" i="29" s="1"/>
  <c r="M350" i="29" a="1"/>
  <c r="M350" i="29" s="1"/>
  <c r="L350" i="29"/>
  <c r="K350" i="29"/>
  <c r="M349" i="29" a="1"/>
  <c r="M349" i="29" s="1"/>
  <c r="K349" i="29"/>
  <c r="L349" i="29" s="1"/>
  <c r="M348" i="29" a="1"/>
  <c r="M348" i="29" s="1"/>
  <c r="K348" i="29"/>
  <c r="L348" i="29" s="1"/>
  <c r="M347" i="29" a="1"/>
  <c r="M347" i="29" s="1"/>
  <c r="K347" i="29"/>
  <c r="L347" i="29" s="1"/>
  <c r="M346" i="29" a="1"/>
  <c r="M346" i="29" s="1"/>
  <c r="L346" i="29"/>
  <c r="K346" i="29"/>
  <c r="M345" i="29" a="1"/>
  <c r="M345" i="29" s="1"/>
  <c r="L345" i="29"/>
  <c r="K345" i="29"/>
  <c r="M344" i="29" a="1"/>
  <c r="M344" i="29" s="1"/>
  <c r="K344" i="29"/>
  <c r="L344" i="29" s="1"/>
  <c r="M343" i="29" a="1"/>
  <c r="M343" i="29" s="1"/>
  <c r="L343" i="29"/>
  <c r="K343" i="29"/>
  <c r="M342" i="29" a="1"/>
  <c r="M342" i="29" s="1"/>
  <c r="K342" i="29"/>
  <c r="L342" i="29" s="1"/>
  <c r="M341" i="29" a="1"/>
  <c r="M341" i="29" s="1"/>
  <c r="K341" i="29"/>
  <c r="L341" i="29" s="1"/>
  <c r="M340" i="29" a="1"/>
  <c r="M340" i="29" s="1"/>
  <c r="L340" i="29"/>
  <c r="K340" i="29"/>
  <c r="K339" i="29"/>
  <c r="L339" i="29" s="1"/>
  <c r="M338" i="29" a="1"/>
  <c r="M338" i="29" s="1"/>
  <c r="K338" i="29"/>
  <c r="L338" i="29" s="1"/>
  <c r="M337" i="29" a="1"/>
  <c r="M337" i="29" s="1"/>
  <c r="L337" i="29"/>
  <c r="K337" i="29"/>
  <c r="M336" i="29" a="1"/>
  <c r="M336" i="29" s="1"/>
  <c r="K336" i="29"/>
  <c r="L336" i="29" s="1"/>
  <c r="M335" i="29" a="1"/>
  <c r="M335" i="29" s="1"/>
  <c r="K335" i="29"/>
  <c r="L335" i="29" s="1"/>
  <c r="M334" i="29"/>
  <c r="M334" i="29" a="1"/>
  <c r="K334" i="29"/>
  <c r="L334" i="29" s="1"/>
  <c r="M333" i="29" a="1"/>
  <c r="M333" i="29" s="1"/>
  <c r="K333" i="29"/>
  <c r="L333" i="29" s="1"/>
  <c r="M332" i="29" a="1"/>
  <c r="M332" i="29" s="1"/>
  <c r="K332" i="29"/>
  <c r="L332" i="29" s="1"/>
  <c r="M331" i="29" a="1"/>
  <c r="M331" i="29" s="1"/>
  <c r="K331" i="29"/>
  <c r="L331" i="29" s="1"/>
  <c r="M330" i="29" a="1"/>
  <c r="M330" i="29" s="1"/>
  <c r="K330" i="29"/>
  <c r="L330" i="29" s="1"/>
  <c r="M329" i="29"/>
  <c r="M329" i="29" a="1"/>
  <c r="K329" i="29"/>
  <c r="L329" i="29" s="1"/>
  <c r="M328" i="29" a="1"/>
  <c r="M328" i="29" s="1"/>
  <c r="K328" i="29"/>
  <c r="L328" i="29" s="1"/>
  <c r="M327" i="29" a="1"/>
  <c r="M327" i="29" s="1"/>
  <c r="K327" i="29"/>
  <c r="L327" i="29" s="1"/>
  <c r="M326" i="29" a="1"/>
  <c r="M326" i="29" s="1"/>
  <c r="K326" i="29"/>
  <c r="L326" i="29" s="1"/>
  <c r="M325" i="29"/>
  <c r="M325" i="29" a="1"/>
  <c r="K325" i="29"/>
  <c r="L325" i="29" s="1"/>
  <c r="M324" i="29"/>
  <c r="M324" i="29" a="1"/>
  <c r="K324" i="29"/>
  <c r="L324" i="29" s="1"/>
  <c r="M323" i="29" a="1"/>
  <c r="M323" i="29" s="1"/>
  <c r="K323" i="29"/>
  <c r="L323" i="29" s="1"/>
  <c r="M322" i="29" a="1"/>
  <c r="M322" i="29" s="1"/>
  <c r="K322" i="29"/>
  <c r="L322" i="29" s="1"/>
  <c r="M321" i="29" a="1"/>
  <c r="M321" i="29" s="1"/>
  <c r="K321" i="29"/>
  <c r="L321" i="29" s="1"/>
  <c r="M320" i="29" a="1"/>
  <c r="M320" i="29" s="1"/>
  <c r="K320" i="29"/>
  <c r="L320" i="29" s="1"/>
  <c r="M319" i="29"/>
  <c r="M319" i="29" a="1"/>
  <c r="K319" i="29"/>
  <c r="L319" i="29" s="1"/>
  <c r="M318" i="29" a="1"/>
  <c r="M318" i="29" s="1"/>
  <c r="K318" i="29"/>
  <c r="L318" i="29" s="1"/>
  <c r="M317" i="29" a="1"/>
  <c r="M317" i="29" s="1"/>
  <c r="L317" i="29"/>
  <c r="K317" i="29"/>
  <c r="M316" i="29" a="1"/>
  <c r="M316" i="29" s="1"/>
  <c r="K316" i="29"/>
  <c r="L316" i="29" s="1"/>
  <c r="M315" i="29" a="1"/>
  <c r="M315" i="29" s="1"/>
  <c r="K315" i="29"/>
  <c r="L315" i="29" s="1"/>
  <c r="L314" i="29"/>
  <c r="K314" i="29"/>
  <c r="M313" i="29" a="1"/>
  <c r="M313" i="29" s="1"/>
  <c r="K313" i="29"/>
  <c r="L313" i="29" s="1"/>
  <c r="M312" i="29" a="1"/>
  <c r="M312" i="29" s="1"/>
  <c r="K312" i="29"/>
  <c r="L312" i="29" s="1"/>
  <c r="M311" i="29" a="1"/>
  <c r="M311" i="29" s="1"/>
  <c r="K311" i="29"/>
  <c r="L311" i="29" s="1"/>
  <c r="M310" i="29" a="1"/>
  <c r="M310" i="29" s="1"/>
  <c r="K310" i="29"/>
  <c r="L310" i="29" s="1"/>
  <c r="M309" i="29" a="1"/>
  <c r="M309" i="29" s="1"/>
  <c r="L309" i="29"/>
  <c r="K309" i="29"/>
  <c r="M308" i="29" a="1"/>
  <c r="M308" i="29" s="1"/>
  <c r="K308" i="29"/>
  <c r="L308" i="29" s="1"/>
  <c r="M307" i="29" a="1"/>
  <c r="M307" i="29" s="1"/>
  <c r="K307" i="29"/>
  <c r="L307" i="29" s="1"/>
  <c r="M306" i="29" a="1"/>
  <c r="M306" i="29" s="1"/>
  <c r="K306" i="29"/>
  <c r="L306" i="29" s="1"/>
  <c r="M305" i="29" a="1"/>
  <c r="M305" i="29" s="1"/>
  <c r="L305" i="29"/>
  <c r="K305" i="29"/>
  <c r="M304" i="29" a="1"/>
  <c r="M304" i="29" s="1"/>
  <c r="L304" i="29"/>
  <c r="K304" i="29"/>
  <c r="K303" i="29"/>
  <c r="L303" i="29" s="1"/>
  <c r="K302" i="29"/>
  <c r="L302" i="29" s="1"/>
  <c r="K301" i="29"/>
  <c r="L301" i="29" s="1"/>
  <c r="K300" i="29"/>
  <c r="L300" i="29" s="1"/>
  <c r="L299" i="29"/>
  <c r="K299" i="29"/>
  <c r="K298" i="29"/>
  <c r="L298" i="29" s="1"/>
  <c r="M297" i="29" a="1"/>
  <c r="M297" i="29" s="1"/>
  <c r="K297" i="29"/>
  <c r="L297" i="29" s="1"/>
  <c r="M296" i="29" a="1"/>
  <c r="M296" i="29" s="1"/>
  <c r="L296" i="29"/>
  <c r="K296" i="29"/>
  <c r="M295" i="29" a="1"/>
  <c r="M295" i="29" s="1"/>
  <c r="K295" i="29"/>
  <c r="L295" i="29" s="1"/>
  <c r="K294" i="29"/>
  <c r="L294" i="29" s="1"/>
  <c r="K293" i="29"/>
  <c r="L293" i="29" s="1"/>
  <c r="L292" i="29"/>
  <c r="K292" i="29"/>
  <c r="K291" i="29"/>
  <c r="L291" i="29" s="1"/>
  <c r="M290" i="29" a="1"/>
  <c r="M290" i="29" s="1"/>
  <c r="K290" i="29"/>
  <c r="L290" i="29" s="1"/>
  <c r="M289" i="29" a="1"/>
  <c r="M289" i="29" s="1"/>
  <c r="L289" i="29"/>
  <c r="K289" i="29"/>
  <c r="M288" i="29" a="1"/>
  <c r="M288" i="29" s="1"/>
  <c r="K288" i="29"/>
  <c r="L288" i="29" s="1"/>
  <c r="M287" i="29" a="1"/>
  <c r="M287" i="29" s="1"/>
  <c r="K287" i="29"/>
  <c r="L287" i="29" s="1"/>
  <c r="M286" i="29" a="1"/>
  <c r="M286" i="29" s="1"/>
  <c r="K286" i="29"/>
  <c r="L286" i="29" s="1"/>
  <c r="M285" i="29" a="1"/>
  <c r="M285" i="29" s="1"/>
  <c r="K285" i="29"/>
  <c r="L285" i="29" s="1"/>
  <c r="M284" i="29" a="1"/>
  <c r="M284" i="29" s="1"/>
  <c r="L284" i="29"/>
  <c r="K284" i="29"/>
  <c r="M283" i="29" a="1"/>
  <c r="M283" i="29" s="1"/>
  <c r="K283" i="29"/>
  <c r="L283" i="29" s="1"/>
  <c r="M282" i="29" a="1"/>
  <c r="M282" i="29" s="1"/>
  <c r="K282" i="29"/>
  <c r="L282" i="29" s="1"/>
  <c r="M281" i="29" a="1"/>
  <c r="M281" i="29" s="1"/>
  <c r="K281" i="29"/>
  <c r="L281" i="29" s="1"/>
  <c r="K280" i="29"/>
  <c r="L280" i="29" s="1"/>
  <c r="L279" i="29"/>
  <c r="K279" i="29"/>
  <c r="K278" i="29"/>
  <c r="L278" i="29" s="1"/>
  <c r="L277" i="29"/>
  <c r="K277" i="29"/>
  <c r="K276" i="29"/>
  <c r="L276" i="29" s="1"/>
  <c r="K275" i="29"/>
  <c r="L275" i="29" s="1"/>
  <c r="M274" i="29" a="1"/>
  <c r="M274" i="29" s="1"/>
  <c r="K274" i="29"/>
  <c r="L274" i="29" s="1"/>
  <c r="M273" i="29" a="1"/>
  <c r="M273" i="29" s="1"/>
  <c r="K273" i="29"/>
  <c r="L273" i="29" s="1"/>
  <c r="M272" i="29" a="1"/>
  <c r="M272" i="29" s="1"/>
  <c r="K272" i="29"/>
  <c r="L272" i="29" s="1"/>
  <c r="M271" i="29" a="1"/>
  <c r="M271" i="29" s="1"/>
  <c r="L271" i="29"/>
  <c r="K271" i="29"/>
  <c r="M270" i="29" a="1"/>
  <c r="M270" i="29" s="1"/>
  <c r="K270" i="29"/>
  <c r="L270" i="29" s="1"/>
  <c r="M269" i="29" a="1"/>
  <c r="M269" i="29" s="1"/>
  <c r="K269" i="29"/>
  <c r="L269" i="29" s="1"/>
  <c r="M268" i="29"/>
  <c r="M268" i="29" a="1"/>
  <c r="K268" i="29"/>
  <c r="L268" i="29" s="1"/>
  <c r="M267" i="29" a="1"/>
  <c r="M267" i="29" s="1"/>
  <c r="K267" i="29"/>
  <c r="L267" i="29" s="1"/>
  <c r="M266" i="29" a="1"/>
  <c r="M266" i="29" s="1"/>
  <c r="L266" i="29"/>
  <c r="K266" i="29"/>
  <c r="M265" i="29" a="1"/>
  <c r="M265" i="29" s="1"/>
  <c r="K265" i="29"/>
  <c r="L265" i="29" s="1"/>
  <c r="M264" i="29" a="1"/>
  <c r="M264" i="29" s="1"/>
  <c r="K264" i="29"/>
  <c r="L264" i="29" s="1"/>
  <c r="M263" i="29" a="1"/>
  <c r="M263" i="29" s="1"/>
  <c r="K263" i="29"/>
  <c r="L263" i="29" s="1"/>
  <c r="M262" i="29" a="1"/>
  <c r="M262" i="29" s="1"/>
  <c r="K262" i="29"/>
  <c r="L262" i="29" s="1"/>
  <c r="M261" i="29" a="1"/>
  <c r="M261" i="29" s="1"/>
  <c r="L261" i="29"/>
  <c r="K261" i="29"/>
  <c r="M260" i="29" a="1"/>
  <c r="M260" i="29" s="1"/>
  <c r="K260" i="29"/>
  <c r="L260" i="29" s="1"/>
  <c r="M259" i="29" a="1"/>
  <c r="M259" i="29" s="1"/>
  <c r="K259" i="29"/>
  <c r="L259" i="29" s="1"/>
  <c r="M258" i="29" a="1"/>
  <c r="M258" i="29" s="1"/>
  <c r="K258" i="29"/>
  <c r="L258" i="29" s="1"/>
  <c r="M257" i="29" a="1"/>
  <c r="M257" i="29" s="1"/>
  <c r="L257" i="29"/>
  <c r="K257" i="29"/>
  <c r="M256" i="29" a="1"/>
  <c r="M256" i="29" s="1"/>
  <c r="L256" i="29"/>
  <c r="K256" i="29"/>
  <c r="M255" i="29" a="1"/>
  <c r="M255" i="29" s="1"/>
  <c r="K255" i="29"/>
  <c r="L255" i="29" s="1"/>
  <c r="M254" i="29"/>
  <c r="M254" i="29" a="1"/>
  <c r="K254" i="29"/>
  <c r="L254" i="29" s="1"/>
  <c r="M253" i="29" a="1"/>
  <c r="M253" i="29" s="1"/>
  <c r="K253" i="29"/>
  <c r="L253" i="29" s="1"/>
  <c r="K252" i="29"/>
  <c r="L252" i="29" s="1"/>
  <c r="K251" i="29"/>
  <c r="L251" i="29" s="1"/>
  <c r="M250" i="29"/>
  <c r="M250" i="29" a="1"/>
  <c r="L250" i="29"/>
  <c r="K250" i="29"/>
  <c r="K249" i="29"/>
  <c r="L249" i="29" s="1"/>
  <c r="M248" i="29" a="1"/>
  <c r="M248" i="29" s="1"/>
  <c r="K248" i="29"/>
  <c r="L248" i="29" s="1"/>
  <c r="L247" i="29"/>
  <c r="K247" i="29"/>
  <c r="M246" i="29"/>
  <c r="M246" i="29" a="1"/>
  <c r="K246" i="29"/>
  <c r="L246" i="29" s="1"/>
  <c r="M245" i="29" a="1"/>
  <c r="M245" i="29" s="1"/>
  <c r="K245" i="29"/>
  <c r="L245" i="29" s="1"/>
  <c r="M244" i="29" a="1"/>
  <c r="M244" i="29" s="1"/>
  <c r="L244" i="29"/>
  <c r="K244" i="29"/>
  <c r="K243" i="29"/>
  <c r="L243" i="29" s="1"/>
  <c r="K242" i="29"/>
  <c r="L242" i="29" s="1"/>
  <c r="M241" i="29"/>
  <c r="M241" i="29" a="1"/>
  <c r="K241" i="29"/>
  <c r="L241" i="29" s="1"/>
  <c r="M240" i="29" a="1"/>
  <c r="M240" i="29" s="1"/>
  <c r="K240" i="29"/>
  <c r="L240" i="29" s="1"/>
  <c r="K239" i="29"/>
  <c r="L239" i="29" s="1"/>
  <c r="L238" i="29"/>
  <c r="K238" i="29"/>
  <c r="M237" i="29" a="1"/>
  <c r="M237" i="29" s="1"/>
  <c r="L237" i="29"/>
  <c r="K237" i="29"/>
  <c r="M236" i="29" a="1"/>
  <c r="M236" i="29" s="1"/>
  <c r="K236" i="29"/>
  <c r="L236" i="29" s="1"/>
  <c r="M235" i="29" a="1"/>
  <c r="M235" i="29" s="1"/>
  <c r="L235" i="29"/>
  <c r="K235" i="29"/>
  <c r="L234" i="29"/>
  <c r="K234" i="29"/>
  <c r="K233" i="29"/>
  <c r="L233" i="29" s="1"/>
  <c r="M232" i="29" a="1"/>
  <c r="M232" i="29" s="1"/>
  <c r="K232" i="29"/>
  <c r="L232" i="29" s="1"/>
  <c r="M231" i="29"/>
  <c r="M231" i="29" a="1"/>
  <c r="L231" i="29"/>
  <c r="K231" i="29"/>
  <c r="M230" i="29" a="1"/>
  <c r="M230" i="29" s="1"/>
  <c r="K230" i="29"/>
  <c r="L230" i="29" s="1"/>
  <c r="M229" i="29" a="1"/>
  <c r="M229" i="29" s="1"/>
  <c r="K229" i="29"/>
  <c r="L229" i="29" s="1"/>
  <c r="M228" i="29" a="1"/>
  <c r="M228" i="29" s="1"/>
  <c r="K228" i="29"/>
  <c r="L228" i="29" s="1"/>
  <c r="M227" i="29" a="1"/>
  <c r="M227" i="29" s="1"/>
  <c r="L227" i="29"/>
  <c r="K227" i="29"/>
  <c r="M226" i="29" a="1"/>
  <c r="M226" i="29" s="1"/>
  <c r="L226" i="29"/>
  <c r="K226" i="29"/>
  <c r="M225" i="29" a="1"/>
  <c r="M225" i="29" s="1"/>
  <c r="K225" i="29"/>
  <c r="L225" i="29" s="1"/>
  <c r="L224" i="29"/>
  <c r="K224" i="29"/>
  <c r="K223" i="29"/>
  <c r="L223" i="29" s="1"/>
  <c r="M222" i="29" a="1"/>
  <c r="M222" i="29" s="1"/>
  <c r="K222" i="29"/>
  <c r="L222" i="29" s="1"/>
  <c r="M221" i="29" a="1"/>
  <c r="M221" i="29" s="1"/>
  <c r="K221" i="29"/>
  <c r="L221" i="29" s="1"/>
  <c r="M220" i="29"/>
  <c r="M220" i="29" a="1"/>
  <c r="L220" i="29"/>
  <c r="K220" i="29"/>
  <c r="M219" i="29" a="1"/>
  <c r="M219" i="29" s="1"/>
  <c r="K219" i="29"/>
  <c r="L219" i="29" s="1"/>
  <c r="M218" i="29" a="1"/>
  <c r="M218" i="29" s="1"/>
  <c r="L218" i="29"/>
  <c r="K218" i="29"/>
  <c r="M217" i="29"/>
  <c r="M217" i="29" a="1"/>
  <c r="K217" i="29"/>
  <c r="L217" i="29" s="1"/>
  <c r="M216" i="29" a="1"/>
  <c r="M216" i="29" s="1"/>
  <c r="K216" i="29"/>
  <c r="L216" i="29" s="1"/>
  <c r="M215" i="29" a="1"/>
  <c r="M215" i="29" s="1"/>
  <c r="L215" i="29"/>
  <c r="K215" i="29"/>
  <c r="M214" i="29" a="1"/>
  <c r="M214" i="29" s="1"/>
  <c r="K214" i="29"/>
  <c r="L214" i="29" s="1"/>
  <c r="M213" i="29"/>
  <c r="M213" i="29" a="1"/>
  <c r="K213" i="29"/>
  <c r="L213" i="29" s="1"/>
  <c r="M212" i="29" a="1"/>
  <c r="M212" i="29" s="1"/>
  <c r="K212" i="29"/>
  <c r="L212" i="29" s="1"/>
  <c r="M211" i="29" a="1"/>
  <c r="M211" i="29" s="1"/>
  <c r="L211" i="29"/>
  <c r="K211" i="29"/>
  <c r="M210" i="29" a="1"/>
  <c r="M210" i="29" s="1"/>
  <c r="L210" i="29"/>
  <c r="K210" i="29"/>
  <c r="M209" i="29" a="1"/>
  <c r="M209" i="29" s="1"/>
  <c r="K209" i="29"/>
  <c r="L209" i="29" s="1"/>
  <c r="M208" i="29" a="1"/>
  <c r="M208" i="29" s="1"/>
  <c r="L208" i="29"/>
  <c r="K208" i="29"/>
  <c r="M207" i="29"/>
  <c r="M207" i="29" a="1"/>
  <c r="K207" i="29"/>
  <c r="L207" i="29" s="1"/>
  <c r="M206" i="29" a="1"/>
  <c r="M206" i="29" s="1"/>
  <c r="K206" i="29"/>
  <c r="L206" i="29" s="1"/>
  <c r="M205" i="29"/>
  <c r="M205" i="29" a="1"/>
  <c r="L205" i="29"/>
  <c r="K205" i="29"/>
  <c r="M204" i="29" a="1"/>
  <c r="M204" i="29" s="1"/>
  <c r="K204" i="29"/>
  <c r="L204" i="29" s="1"/>
  <c r="M203" i="29" a="1"/>
  <c r="M203" i="29" s="1"/>
  <c r="K203" i="29"/>
  <c r="L203" i="29" s="1"/>
  <c r="M202" i="29" a="1"/>
  <c r="M202" i="29" s="1"/>
  <c r="K202" i="29"/>
  <c r="L202" i="29" s="1"/>
  <c r="K201" i="29"/>
  <c r="L201" i="29" s="1"/>
  <c r="M200" i="29"/>
  <c r="M200" i="29" a="1"/>
  <c r="K200" i="29"/>
  <c r="L200" i="29" s="1"/>
  <c r="M199" i="29"/>
  <c r="M199" i="29" a="1"/>
  <c r="K199" i="29"/>
  <c r="L199" i="29" s="1"/>
  <c r="M198" i="29" a="1"/>
  <c r="M198" i="29" s="1"/>
  <c r="L198" i="29"/>
  <c r="K198" i="29"/>
  <c r="M197" i="29" a="1"/>
  <c r="M197" i="29" s="1"/>
  <c r="K197" i="29"/>
  <c r="L197" i="29" s="1"/>
  <c r="M196" i="29" a="1"/>
  <c r="M196" i="29" s="1"/>
  <c r="K196" i="29"/>
  <c r="L196" i="29" s="1"/>
  <c r="M195" i="29" a="1"/>
  <c r="M195" i="29" s="1"/>
  <c r="L195" i="29"/>
  <c r="K195" i="29"/>
  <c r="M194" i="29"/>
  <c r="M194" i="29" a="1"/>
  <c r="K194" i="29"/>
  <c r="L194" i="29" s="1"/>
  <c r="M193" i="29" a="1"/>
  <c r="M193" i="29" s="1"/>
  <c r="K193" i="29"/>
  <c r="L193" i="29" s="1"/>
  <c r="L192" i="29"/>
  <c r="K192" i="29"/>
  <c r="M191" i="29"/>
  <c r="M191" i="29" a="1"/>
  <c r="K191" i="29"/>
  <c r="L191" i="29" s="1"/>
  <c r="M190" i="29" a="1"/>
  <c r="M190" i="29" s="1"/>
  <c r="K190" i="29"/>
  <c r="L190" i="29" s="1"/>
  <c r="M189" i="29" a="1"/>
  <c r="M189" i="29" s="1"/>
  <c r="L189" i="29"/>
  <c r="K189" i="29"/>
  <c r="M188" i="29" a="1"/>
  <c r="M188" i="29" s="1"/>
  <c r="K188" i="29"/>
  <c r="L188" i="29" s="1"/>
  <c r="M187" i="29"/>
  <c r="M187" i="29" a="1"/>
  <c r="K187" i="29"/>
  <c r="L187" i="29" s="1"/>
  <c r="M186" i="29" a="1"/>
  <c r="M186" i="29" s="1"/>
  <c r="K186" i="29"/>
  <c r="L186" i="29" s="1"/>
  <c r="M185" i="29" a="1"/>
  <c r="M185" i="29" s="1"/>
  <c r="L185" i="29"/>
  <c r="K185" i="29"/>
  <c r="M184" i="29" a="1"/>
  <c r="M184" i="29" s="1"/>
  <c r="L184" i="29"/>
  <c r="K184" i="29"/>
  <c r="M183" i="29" a="1"/>
  <c r="M183" i="29" s="1"/>
  <c r="K183" i="29"/>
  <c r="L183" i="29" s="1"/>
  <c r="M182" i="29" a="1"/>
  <c r="M182" i="29" s="1"/>
  <c r="L182" i="29"/>
  <c r="K182" i="29"/>
  <c r="M181" i="29" a="1"/>
  <c r="M181" i="29" s="1"/>
  <c r="K181" i="29"/>
  <c r="L181" i="29" s="1"/>
  <c r="M180" i="29" a="1"/>
  <c r="M180" i="29" s="1"/>
  <c r="K180" i="29"/>
  <c r="L180" i="29" s="1"/>
  <c r="M179" i="29"/>
  <c r="M179" i="29" a="1"/>
  <c r="L179" i="29"/>
  <c r="K179" i="29"/>
  <c r="M178" i="29" a="1"/>
  <c r="M178" i="29" s="1"/>
  <c r="K178" i="29"/>
  <c r="L178" i="29" s="1"/>
  <c r="M177" i="29" a="1"/>
  <c r="M177" i="29" s="1"/>
  <c r="K177" i="29"/>
  <c r="L177" i="29" s="1"/>
  <c r="M176" i="29" a="1"/>
  <c r="M176" i="29" s="1"/>
  <c r="K176" i="29"/>
  <c r="L176" i="29" s="1"/>
  <c r="M175" i="29" a="1"/>
  <c r="M175" i="29" s="1"/>
  <c r="K175" i="29"/>
  <c r="L175" i="29" s="1"/>
  <c r="M174" i="29" a="1"/>
  <c r="M174" i="29" s="1"/>
  <c r="L174" i="29"/>
  <c r="K174" i="29"/>
  <c r="M173" i="29" a="1"/>
  <c r="M173" i="29" s="1"/>
  <c r="K173" i="29"/>
  <c r="L173" i="29" s="1"/>
  <c r="M172" i="29"/>
  <c r="M172" i="29" a="1"/>
  <c r="K172" i="29"/>
  <c r="L172" i="29" s="1"/>
  <c r="M171" i="29" a="1"/>
  <c r="M171" i="29" s="1"/>
  <c r="K171" i="29"/>
  <c r="L171" i="29" s="1"/>
  <c r="M170" i="29" a="1"/>
  <c r="M170" i="29" s="1"/>
  <c r="K170" i="29"/>
  <c r="L170" i="29" s="1"/>
  <c r="M169" i="29"/>
  <c r="M169" i="29" a="1"/>
  <c r="L169" i="29"/>
  <c r="K169" i="29"/>
  <c r="M168" i="29" a="1"/>
  <c r="M168" i="29" s="1"/>
  <c r="K168" i="29"/>
  <c r="L168" i="29" s="1"/>
  <c r="M167" i="29" a="1"/>
  <c r="M167" i="29" s="1"/>
  <c r="L167" i="29"/>
  <c r="K167" i="29"/>
  <c r="L166" i="29"/>
  <c r="K166" i="29"/>
  <c r="M165" i="29" a="1"/>
  <c r="M165" i="29" s="1"/>
  <c r="K165" i="29"/>
  <c r="L165" i="29" s="1"/>
  <c r="K164" i="29"/>
  <c r="L164" i="29" s="1"/>
  <c r="K163" i="29"/>
  <c r="L163" i="29" s="1"/>
  <c r="L162" i="29"/>
  <c r="K162" i="29"/>
  <c r="K161" i="29"/>
  <c r="L161" i="29" s="1"/>
  <c r="K160" i="29"/>
  <c r="L160" i="29" s="1"/>
  <c r="M159" i="29" a="1"/>
  <c r="M159" i="29" s="1"/>
  <c r="K159" i="29"/>
  <c r="L159" i="29" s="1"/>
  <c r="M158" i="29" a="1"/>
  <c r="M158" i="29" s="1"/>
  <c r="K158" i="29"/>
  <c r="L158" i="29" s="1"/>
  <c r="M157" i="29" a="1"/>
  <c r="M157" i="29" s="1"/>
  <c r="L157" i="29"/>
  <c r="K157" i="29"/>
  <c r="M156" i="29" a="1"/>
  <c r="M156" i="29" s="1"/>
  <c r="L156" i="29"/>
  <c r="K156" i="29"/>
  <c r="M155" i="29" a="1"/>
  <c r="M155" i="29" s="1"/>
  <c r="K155" i="29"/>
  <c r="L155" i="29" s="1"/>
  <c r="M154" i="29" a="1"/>
  <c r="M154" i="29" s="1"/>
  <c r="L154" i="29"/>
  <c r="K154" i="29"/>
  <c r="M153" i="29" a="1"/>
  <c r="M153" i="29" s="1"/>
  <c r="K153" i="29"/>
  <c r="L153" i="29" s="1"/>
  <c r="M152" i="29" a="1"/>
  <c r="M152" i="29" s="1"/>
  <c r="K152" i="29"/>
  <c r="L152" i="29" s="1"/>
  <c r="M151" i="29"/>
  <c r="M151" i="29" a="1"/>
  <c r="L151" i="29"/>
  <c r="K151" i="29"/>
  <c r="M150" i="29" a="1"/>
  <c r="M150" i="29" s="1"/>
  <c r="K150" i="29"/>
  <c r="L150" i="29" s="1"/>
  <c r="M149" i="29" a="1"/>
  <c r="M149" i="29" s="1"/>
  <c r="K149" i="29"/>
  <c r="L149" i="29" s="1"/>
  <c r="M148" i="29" a="1"/>
  <c r="M148" i="29" s="1"/>
  <c r="K148" i="29"/>
  <c r="L148" i="29" s="1"/>
  <c r="M147" i="29" a="1"/>
  <c r="M147" i="29" s="1"/>
  <c r="K147" i="29"/>
  <c r="L147" i="29" s="1"/>
  <c r="M146" i="29" a="1"/>
  <c r="M146" i="29" s="1"/>
  <c r="L146" i="29"/>
  <c r="K146" i="29"/>
  <c r="M145" i="29" a="1"/>
  <c r="M145" i="29" s="1"/>
  <c r="K145" i="29"/>
  <c r="L145" i="29" s="1"/>
  <c r="M144" i="29"/>
  <c r="M144" i="29" a="1"/>
  <c r="K144" i="29"/>
  <c r="L144" i="29" s="1"/>
  <c r="K143" i="29"/>
  <c r="L143" i="29" s="1"/>
  <c r="M142" i="29" a="1"/>
  <c r="M142" i="29" s="1"/>
  <c r="K142" i="29"/>
  <c r="L142" i="29" s="1"/>
  <c r="M141" i="29" a="1"/>
  <c r="M141" i="29" s="1"/>
  <c r="L141" i="29"/>
  <c r="K141" i="29"/>
  <c r="M140" i="29"/>
  <c r="M140" i="29" a="1"/>
  <c r="K140" i="29"/>
  <c r="L140" i="29" s="1"/>
  <c r="M139" i="29" a="1"/>
  <c r="M139" i="29" s="1"/>
  <c r="K139" i="29"/>
  <c r="L139" i="29" s="1"/>
  <c r="M138" i="29"/>
  <c r="M138" i="29" a="1"/>
  <c r="L138" i="29"/>
  <c r="K138" i="29"/>
  <c r="M137" i="29" a="1"/>
  <c r="M137" i="29" s="1"/>
  <c r="K137" i="29"/>
  <c r="L137" i="29" s="1"/>
  <c r="M136" i="29" a="1"/>
  <c r="M136" i="29" s="1"/>
  <c r="K136" i="29"/>
  <c r="L136" i="29" s="1"/>
  <c r="M135" i="29"/>
  <c r="M135" i="29" a="1"/>
  <c r="K135" i="29"/>
  <c r="L135" i="29" s="1"/>
  <c r="M134" i="29" a="1"/>
  <c r="M134" i="29" s="1"/>
  <c r="K134" i="29"/>
  <c r="L134" i="29" s="1"/>
  <c r="K133" i="29"/>
  <c r="L133" i="29" s="1"/>
  <c r="M132" i="29" a="1"/>
  <c r="M132" i="29" s="1"/>
  <c r="K132" i="29"/>
  <c r="L132" i="29" s="1"/>
  <c r="M131" i="29" a="1"/>
  <c r="M131" i="29" s="1"/>
  <c r="L131" i="29"/>
  <c r="K131" i="29"/>
  <c r="K130" i="29"/>
  <c r="L130" i="29" s="1"/>
  <c r="M129" i="29"/>
  <c r="M129" i="29" a="1"/>
  <c r="K129" i="29"/>
  <c r="L129" i="29" s="1"/>
  <c r="M128" i="29" a="1"/>
  <c r="M128" i="29" s="1"/>
  <c r="K128" i="29"/>
  <c r="L128" i="29" s="1"/>
  <c r="M127" i="29"/>
  <c r="M127" i="29" a="1"/>
  <c r="K127" i="29"/>
  <c r="L127" i="29" s="1"/>
  <c r="M126" i="29" a="1"/>
  <c r="M126" i="29" s="1"/>
  <c r="K126" i="29"/>
  <c r="L126" i="29" s="1"/>
  <c r="M125" i="29" a="1"/>
  <c r="M125" i="29" s="1"/>
  <c r="L125" i="29"/>
  <c r="K125" i="29"/>
  <c r="M124" i="29"/>
  <c r="M124" i="29" a="1"/>
  <c r="K124" i="29"/>
  <c r="L124" i="29" s="1"/>
  <c r="M123" i="29" a="1"/>
  <c r="M123" i="29" s="1"/>
  <c r="K123" i="29"/>
  <c r="L123" i="29" s="1"/>
  <c r="K122" i="29"/>
  <c r="L122" i="29" s="1"/>
  <c r="M121" i="29" a="1"/>
  <c r="M121" i="29" s="1"/>
  <c r="K121" i="29"/>
  <c r="L121" i="29" s="1"/>
  <c r="M120" i="29" a="1"/>
  <c r="M120" i="29" s="1"/>
  <c r="K120" i="29"/>
  <c r="L120" i="29" s="1"/>
  <c r="M119" i="29" a="1"/>
  <c r="M119" i="29" s="1"/>
  <c r="L119" i="29"/>
  <c r="K119" i="29"/>
  <c r="M118" i="29" a="1"/>
  <c r="M118" i="29" s="1"/>
  <c r="K118" i="29"/>
  <c r="L118" i="29" s="1"/>
  <c r="M117" i="29"/>
  <c r="M117" i="29" a="1"/>
  <c r="K117" i="29"/>
  <c r="L117" i="29" s="1"/>
  <c r="M116" i="29" a="1"/>
  <c r="M116" i="29" s="1"/>
  <c r="K116" i="29"/>
  <c r="L116" i="29" s="1"/>
  <c r="K115" i="29"/>
  <c r="L115" i="29" s="1"/>
  <c r="K114" i="29"/>
  <c r="L114" i="29" s="1"/>
  <c r="L113" i="29"/>
  <c r="K113" i="29"/>
  <c r="M112" i="29"/>
  <c r="M112" i="29" a="1"/>
  <c r="K112" i="29"/>
  <c r="L112" i="29" s="1"/>
  <c r="M111" i="29" a="1"/>
  <c r="M111" i="29" s="1"/>
  <c r="K111" i="29"/>
  <c r="L111" i="29" s="1"/>
  <c r="L110" i="29"/>
  <c r="K110" i="29"/>
  <c r="M109" i="29" a="1"/>
  <c r="M109" i="29" s="1"/>
  <c r="K109" i="29"/>
  <c r="L109" i="29" s="1"/>
  <c r="M108" i="29" a="1"/>
  <c r="M108" i="29" s="1"/>
  <c r="K108" i="29"/>
  <c r="L108" i="29" s="1"/>
  <c r="M107" i="29" a="1"/>
  <c r="M107" i="29" s="1"/>
  <c r="L107" i="29"/>
  <c r="K107" i="29"/>
  <c r="M106" i="29" a="1"/>
  <c r="M106" i="29" s="1"/>
  <c r="K106" i="29"/>
  <c r="L106" i="29" s="1"/>
  <c r="M105" i="29" a="1"/>
  <c r="M105" i="29" s="1"/>
  <c r="K105" i="29"/>
  <c r="L105" i="29" s="1"/>
  <c r="M104" i="29" a="1"/>
  <c r="M104" i="29" s="1"/>
  <c r="K104" i="29"/>
  <c r="L104" i="29" s="1"/>
  <c r="M103" i="29" a="1"/>
  <c r="M103" i="29" s="1"/>
  <c r="K103" i="29"/>
  <c r="L103" i="29" s="1"/>
  <c r="M102" i="29" a="1"/>
  <c r="M102" i="29" s="1"/>
  <c r="L102" i="29"/>
  <c r="K102" i="29"/>
  <c r="M101" i="29" a="1"/>
  <c r="M101" i="29" s="1"/>
  <c r="K101" i="29"/>
  <c r="L101" i="29" s="1"/>
  <c r="M100" i="29" a="1"/>
  <c r="M100" i="29" s="1"/>
  <c r="L100" i="29"/>
  <c r="K100" i="29"/>
  <c r="M99" i="29" a="1"/>
  <c r="M99" i="29" s="1"/>
  <c r="K99" i="29"/>
  <c r="L99" i="29" s="1"/>
  <c r="M98" i="29" a="1"/>
  <c r="M98" i="29" s="1"/>
  <c r="K98" i="29"/>
  <c r="L98" i="29" s="1"/>
  <c r="M97" i="29"/>
  <c r="M97" i="29" a="1"/>
  <c r="L97" i="29"/>
  <c r="K97" i="29"/>
  <c r="M96" i="29" a="1"/>
  <c r="M96" i="29" s="1"/>
  <c r="K96" i="29"/>
  <c r="L96" i="29" s="1"/>
  <c r="M95" i="29" a="1"/>
  <c r="M95" i="29" s="1"/>
  <c r="K95" i="29"/>
  <c r="L95" i="29" s="1"/>
  <c r="M94" i="29" a="1"/>
  <c r="M94" i="29" s="1"/>
  <c r="K94" i="29"/>
  <c r="L94" i="29" s="1"/>
  <c r="M93" i="29" a="1"/>
  <c r="M93" i="29" s="1"/>
  <c r="K93" i="29"/>
  <c r="L93" i="29" s="1"/>
  <c r="M92" i="29" a="1"/>
  <c r="M92" i="29" s="1"/>
  <c r="L92" i="29"/>
  <c r="K92" i="29"/>
  <c r="M91" i="29" a="1"/>
  <c r="M91" i="29" s="1"/>
  <c r="K91" i="29"/>
  <c r="L91" i="29" s="1"/>
  <c r="M90" i="29" a="1"/>
  <c r="M90" i="29" s="1"/>
  <c r="K90" i="29"/>
  <c r="L90" i="29" s="1"/>
  <c r="M89" i="29" a="1"/>
  <c r="M89" i="29" s="1"/>
  <c r="K89" i="29"/>
  <c r="L89" i="29" s="1"/>
  <c r="K88" i="29"/>
  <c r="L88" i="29" s="1"/>
  <c r="M87" i="29" a="1"/>
  <c r="M87" i="29" s="1"/>
  <c r="L87" i="29"/>
  <c r="K87" i="29"/>
  <c r="M86" i="29"/>
  <c r="M86" i="29" a="1"/>
  <c r="K86" i="29"/>
  <c r="L86" i="29" s="1"/>
  <c r="M85" i="29" a="1"/>
  <c r="M85" i="29" s="1"/>
  <c r="K85" i="29"/>
  <c r="L85" i="29" s="1"/>
  <c r="M84" i="29"/>
  <c r="M84" i="29" a="1"/>
  <c r="K84" i="29"/>
  <c r="L84" i="29" s="1"/>
  <c r="K83" i="29"/>
  <c r="L83" i="29" s="1"/>
  <c r="M82" i="29" a="1"/>
  <c r="M82" i="29" s="1"/>
  <c r="K82" i="29"/>
  <c r="L82" i="29" s="1"/>
  <c r="M81" i="29" a="1"/>
  <c r="M81" i="29" s="1"/>
  <c r="L81" i="29"/>
  <c r="K81" i="29"/>
  <c r="M80" i="29" a="1"/>
  <c r="M80" i="29" s="1"/>
  <c r="K80" i="29"/>
  <c r="L80" i="29" s="1"/>
  <c r="M79" i="29" a="1"/>
  <c r="M79" i="29" s="1"/>
  <c r="K79" i="29"/>
  <c r="L79" i="29" s="1"/>
  <c r="M78" i="29" a="1"/>
  <c r="M78" i="29" s="1"/>
  <c r="K78" i="29"/>
  <c r="L78" i="29" s="1"/>
  <c r="M77" i="29" a="1"/>
  <c r="M77" i="29" s="1"/>
  <c r="K77" i="29"/>
  <c r="L77" i="29" s="1"/>
  <c r="K76" i="29"/>
  <c r="L76" i="29" s="1"/>
  <c r="L75" i="29"/>
  <c r="K75" i="29"/>
  <c r="K74" i="29"/>
  <c r="L74" i="29" s="1"/>
  <c r="K73" i="29"/>
  <c r="L73" i="29" s="1"/>
  <c r="K72" i="29"/>
  <c r="L72" i="29" s="1"/>
  <c r="L71" i="29"/>
  <c r="K71" i="29"/>
  <c r="M70" i="29" a="1"/>
  <c r="M70" i="29" s="1"/>
  <c r="K70" i="29"/>
  <c r="L70" i="29" s="1"/>
  <c r="M69" i="29" a="1"/>
  <c r="M69" i="29" s="1"/>
  <c r="K69" i="29"/>
  <c r="L69" i="29" s="1"/>
  <c r="M68" i="29" a="1"/>
  <c r="M68" i="29" s="1"/>
  <c r="L68" i="29"/>
  <c r="K68" i="29"/>
  <c r="K67" i="29"/>
  <c r="L67" i="29" s="1"/>
  <c r="K66" i="29"/>
  <c r="L66" i="29" s="1"/>
  <c r="K65" i="29"/>
  <c r="L65" i="29" s="1"/>
  <c r="K64" i="29"/>
  <c r="L64" i="29" s="1"/>
  <c r="K63" i="29"/>
  <c r="L63" i="29" s="1"/>
  <c r="K62" i="29"/>
  <c r="L62" i="29" s="1"/>
  <c r="M61" i="29" a="1"/>
  <c r="M61" i="29" s="1"/>
  <c r="K61" i="29"/>
  <c r="L61" i="29" s="1"/>
  <c r="M60" i="29" a="1"/>
  <c r="M60" i="29" s="1"/>
  <c r="L60" i="29"/>
  <c r="K60" i="29"/>
  <c r="M59" i="29" a="1"/>
  <c r="M59" i="29" s="1"/>
  <c r="K59" i="29"/>
  <c r="L59" i="29" s="1"/>
  <c r="M58" i="29" a="1"/>
  <c r="M58" i="29" s="1"/>
  <c r="K58" i="29"/>
  <c r="L58" i="29" s="1"/>
  <c r="M57" i="29" a="1"/>
  <c r="M57" i="29" s="1"/>
  <c r="K57" i="29"/>
  <c r="L57" i="29" s="1"/>
  <c r="M56" i="29" a="1"/>
  <c r="M56" i="29" s="1"/>
  <c r="K56" i="29"/>
  <c r="L56" i="29" s="1"/>
  <c r="M55" i="29"/>
  <c r="M55" i="29" a="1"/>
  <c r="L55" i="29"/>
  <c r="K55" i="29"/>
  <c r="M54" i="29" a="1"/>
  <c r="M54" i="29" s="1"/>
  <c r="K54" i="29"/>
  <c r="L54" i="29" s="1"/>
  <c r="M53" i="29" a="1"/>
  <c r="M53" i="29" s="1"/>
  <c r="K53" i="29"/>
  <c r="L53" i="29" s="1"/>
  <c r="K52" i="29"/>
  <c r="L52" i="29" s="1"/>
  <c r="M51" i="29" a="1"/>
  <c r="M51" i="29" s="1"/>
  <c r="K51" i="29"/>
  <c r="L51" i="29" s="1"/>
  <c r="M50" i="29" a="1"/>
  <c r="M50" i="29" s="1"/>
  <c r="K50" i="29"/>
  <c r="L50" i="29" s="1"/>
  <c r="M49" i="29"/>
  <c r="M49" i="29" a="1"/>
  <c r="K49" i="29"/>
  <c r="L49" i="29" s="1"/>
  <c r="K48" i="29"/>
  <c r="L48" i="29" s="1"/>
  <c r="K47" i="29"/>
  <c r="L47" i="29" s="1"/>
  <c r="K46" i="29"/>
  <c r="L46" i="29" s="1"/>
  <c r="M45" i="29" a="1"/>
  <c r="M45" i="29" s="1"/>
  <c r="K45" i="29"/>
  <c r="L45" i="29" s="1"/>
  <c r="K44" i="29"/>
  <c r="L44" i="29" s="1"/>
  <c r="M43" i="29" a="1"/>
  <c r="M43" i="29" s="1"/>
  <c r="K43" i="29"/>
  <c r="L43" i="29" s="1"/>
  <c r="M42" i="29"/>
  <c r="M42" i="29" a="1"/>
  <c r="K42" i="29"/>
  <c r="L42" i="29" s="1"/>
  <c r="M41" i="29" a="1"/>
  <c r="M41" i="29" s="1"/>
  <c r="K41" i="29"/>
  <c r="L41" i="29" s="1"/>
  <c r="M40" i="29"/>
  <c r="M40" i="29" a="1"/>
  <c r="K40" i="29"/>
  <c r="L40" i="29" s="1"/>
  <c r="M39" i="29" a="1"/>
  <c r="M39" i="29" s="1"/>
  <c r="K39" i="29"/>
  <c r="L39" i="29" s="1"/>
  <c r="M38" i="29" a="1"/>
  <c r="M38" i="29" s="1"/>
  <c r="K38" i="29"/>
  <c r="L38" i="29" s="1"/>
  <c r="M37" i="29"/>
  <c r="M37" i="29" a="1"/>
  <c r="K37" i="29"/>
  <c r="L37" i="29" s="1"/>
  <c r="M36" i="29" a="1"/>
  <c r="M36" i="29" s="1"/>
  <c r="K36" i="29"/>
  <c r="L36" i="29" s="1"/>
  <c r="M35" i="29" a="1"/>
  <c r="M35" i="29" s="1"/>
  <c r="K35" i="29"/>
  <c r="L35" i="29" s="1"/>
  <c r="M34" i="29" a="1"/>
  <c r="M34" i="29" s="1"/>
  <c r="K34" i="29"/>
  <c r="L34" i="29" s="1"/>
  <c r="M33" i="29" a="1"/>
  <c r="M33" i="29" s="1"/>
  <c r="K33" i="29"/>
  <c r="L33" i="29" s="1"/>
  <c r="M32" i="29"/>
  <c r="M32" i="29" a="1"/>
  <c r="K32" i="29"/>
  <c r="L32" i="29" s="1"/>
  <c r="M31" i="29" a="1"/>
  <c r="M31" i="29" s="1"/>
  <c r="K31" i="29"/>
  <c r="L31" i="29" s="1"/>
  <c r="M30" i="29" a="1"/>
  <c r="M30" i="29" s="1"/>
  <c r="K30" i="29"/>
  <c r="L30" i="29" s="1"/>
  <c r="M29" i="29" a="1"/>
  <c r="M29" i="29" s="1"/>
  <c r="K29" i="29"/>
  <c r="L29" i="29" s="1"/>
  <c r="M28" i="29" a="1"/>
  <c r="M28" i="29" s="1"/>
  <c r="L28" i="29"/>
  <c r="K28" i="29"/>
  <c r="M27" i="29"/>
  <c r="M27" i="29" a="1"/>
  <c r="K27" i="29"/>
  <c r="L27" i="29" s="1"/>
  <c r="M26" i="29" a="1"/>
  <c r="M26" i="29" s="1"/>
  <c r="K26" i="29"/>
  <c r="L26" i="29" s="1"/>
  <c r="M25" i="29" a="1"/>
  <c r="M25" i="29" s="1"/>
  <c r="K25" i="29"/>
  <c r="L25" i="29" s="1"/>
  <c r="M24" i="29" a="1"/>
  <c r="M24" i="29" s="1"/>
  <c r="K24" i="29"/>
  <c r="L24" i="29" s="1"/>
  <c r="M23" i="29" a="1"/>
  <c r="M23" i="29" s="1"/>
  <c r="K23" i="29"/>
  <c r="L23" i="29" s="1"/>
  <c r="M22" i="29"/>
  <c r="M22" i="29" a="1"/>
  <c r="K22" i="29"/>
  <c r="L22" i="29" s="1"/>
  <c r="K21" i="29"/>
  <c r="L21" i="29" s="1"/>
  <c r="K20" i="29"/>
  <c r="L20" i="29" s="1"/>
  <c r="K19" i="29"/>
  <c r="L19" i="29" s="1"/>
  <c r="K18" i="29"/>
  <c r="L18" i="29" s="1"/>
  <c r="M17" i="29" a="1"/>
  <c r="M17" i="29" s="1"/>
  <c r="K17" i="29"/>
  <c r="L17" i="29" s="1"/>
  <c r="M16" i="29" a="1"/>
  <c r="M16" i="29" s="1"/>
  <c r="K16" i="29"/>
  <c r="L16" i="29" s="1"/>
  <c r="M15" i="29" a="1"/>
  <c r="M15" i="29" s="1"/>
  <c r="K15" i="29"/>
  <c r="L15" i="29" s="1"/>
  <c r="K14" i="29"/>
  <c r="L14" i="29" s="1"/>
  <c r="M13" i="29" a="1"/>
  <c r="M13" i="29" s="1"/>
  <c r="L13" i="29"/>
  <c r="K13" i="29"/>
  <c r="M12" i="29" a="1"/>
  <c r="M12" i="29" s="1"/>
  <c r="K12" i="29"/>
  <c r="L12" i="29" s="1"/>
  <c r="M11" i="29" a="1"/>
  <c r="M11" i="29" s="1"/>
  <c r="K11" i="29"/>
  <c r="L11" i="29" s="1"/>
  <c r="M10" i="29" a="1"/>
  <c r="M10" i="29" s="1"/>
  <c r="K10" i="29"/>
  <c r="L10" i="29" s="1"/>
  <c r="M9" i="29" a="1"/>
  <c r="M9" i="29" s="1"/>
  <c r="K9" i="29"/>
  <c r="K371" i="29" l="1"/>
  <c r="L9" i="29"/>
  <c r="L371" i="29" s="1"/>
  <c r="K20" i="25" l="1"/>
  <c r="L20" i="25" s="1"/>
  <c r="K21" i="25"/>
  <c r="L21" i="25" s="1"/>
  <c r="K22" i="25"/>
  <c r="L22" i="25" s="1"/>
  <c r="K23" i="25"/>
  <c r="L23" i="25" s="1"/>
  <c r="K24" i="25"/>
  <c r="L24" i="25"/>
  <c r="K25" i="25"/>
  <c r="L25" i="25"/>
  <c r="K26" i="25"/>
  <c r="L26" i="25"/>
  <c r="K27" i="25"/>
  <c r="L27" i="25"/>
  <c r="K28" i="25"/>
  <c r="L28" i="25"/>
  <c r="K29" i="25"/>
  <c r="L29" i="25"/>
  <c r="K30" i="25"/>
  <c r="L30" i="25" s="1"/>
  <c r="K31" i="25"/>
  <c r="L31" i="25" s="1"/>
  <c r="K32" i="25"/>
  <c r="L32" i="25" s="1"/>
  <c r="K33" i="25"/>
  <c r="L33" i="25" s="1"/>
  <c r="K34" i="25"/>
  <c r="L34" i="25" s="1"/>
  <c r="K35" i="25"/>
  <c r="L35" i="25" s="1"/>
  <c r="K36" i="25"/>
  <c r="L36" i="25" s="1"/>
  <c r="K37" i="25"/>
  <c r="L37" i="25"/>
  <c r="K38" i="25"/>
  <c r="L38" i="25"/>
  <c r="K39" i="25"/>
  <c r="L39" i="25" s="1"/>
  <c r="K40" i="25"/>
  <c r="L40" i="25" s="1"/>
  <c r="K41" i="25"/>
  <c r="L41" i="25"/>
  <c r="K42" i="25"/>
  <c r="L42" i="25" s="1"/>
  <c r="K43" i="25"/>
  <c r="L43" i="25"/>
  <c r="K44" i="25"/>
  <c r="L44" i="25" s="1"/>
  <c r="K45" i="25"/>
  <c r="L45" i="25" s="1"/>
  <c r="K46" i="25"/>
  <c r="L46" i="25" s="1"/>
  <c r="K47" i="25"/>
  <c r="L47" i="25" s="1"/>
  <c r="K48" i="25"/>
  <c r="L48" i="25"/>
  <c r="K49" i="25"/>
  <c r="L49" i="25"/>
  <c r="K50" i="25"/>
  <c r="L50" i="25" s="1"/>
  <c r="K51" i="25"/>
  <c r="L51" i="25"/>
  <c r="K52" i="25"/>
  <c r="L52" i="25" s="1"/>
  <c r="K53" i="25"/>
  <c r="L53" i="25" s="1"/>
  <c r="K54" i="25"/>
  <c r="L54" i="25" s="1"/>
  <c r="K55" i="25"/>
  <c r="L55" i="25" s="1"/>
  <c r="K56" i="25"/>
  <c r="L56" i="25"/>
  <c r="K57" i="25"/>
  <c r="L57" i="25" s="1"/>
  <c r="K58" i="25"/>
  <c r="L58" i="25" s="1"/>
  <c r="K59" i="25"/>
  <c r="L59" i="25"/>
  <c r="K60" i="25"/>
  <c r="L60" i="25" s="1"/>
  <c r="K61" i="25"/>
  <c r="L61" i="25" s="1"/>
  <c r="K62" i="25"/>
  <c r="L62" i="25" s="1"/>
  <c r="K63" i="25"/>
  <c r="L63" i="25" s="1"/>
  <c r="K64" i="25"/>
  <c r="L64" i="25"/>
  <c r="K65" i="25"/>
  <c r="L65" i="25" s="1"/>
  <c r="K66" i="25"/>
  <c r="L66" i="25"/>
  <c r="K67" i="25"/>
  <c r="L67" i="25"/>
  <c r="K68" i="25"/>
  <c r="L68" i="25"/>
  <c r="K69" i="25"/>
  <c r="L69" i="25"/>
  <c r="K70" i="25"/>
  <c r="L70" i="25" s="1"/>
  <c r="K71" i="25"/>
  <c r="L71" i="25" s="1"/>
  <c r="K72" i="25"/>
  <c r="L72" i="25" s="1"/>
  <c r="K73" i="25"/>
  <c r="L73" i="25" s="1"/>
  <c r="K74" i="25"/>
  <c r="L74" i="25" s="1"/>
  <c r="K75" i="25"/>
  <c r="L75" i="25" s="1"/>
  <c r="K76" i="25"/>
  <c r="L76" i="25" s="1"/>
  <c r="K77" i="25"/>
  <c r="L77" i="25"/>
  <c r="K78" i="25"/>
  <c r="L78" i="25"/>
  <c r="K79" i="25"/>
  <c r="L79" i="25"/>
  <c r="K80" i="25"/>
  <c r="L80" i="25" s="1"/>
  <c r="K81" i="25"/>
  <c r="L81" i="25"/>
  <c r="K82" i="25"/>
  <c r="L82" i="25"/>
  <c r="K83" i="25"/>
  <c r="L83" i="25" s="1"/>
  <c r="K84" i="25"/>
  <c r="L84" i="25" s="1"/>
  <c r="K85" i="25"/>
  <c r="L85" i="25"/>
  <c r="K86" i="25"/>
  <c r="L86" i="25" s="1"/>
  <c r="K87" i="25"/>
  <c r="L87" i="25" s="1"/>
  <c r="K88" i="25"/>
  <c r="L88" i="25"/>
  <c r="K89" i="25"/>
  <c r="L89" i="25"/>
  <c r="K90" i="25"/>
  <c r="L90" i="25" s="1"/>
  <c r="K91" i="25"/>
  <c r="L91" i="25"/>
  <c r="K92" i="25"/>
  <c r="L92" i="25" s="1"/>
  <c r="K93" i="25"/>
  <c r="L93" i="25"/>
  <c r="K94" i="25"/>
  <c r="L94" i="25" s="1"/>
  <c r="K95" i="25"/>
  <c r="L95" i="25" s="1"/>
  <c r="K96" i="25"/>
  <c r="L96" i="25" s="1"/>
  <c r="K97" i="25"/>
  <c r="L97" i="25" s="1"/>
  <c r="K98" i="25"/>
  <c r="L98" i="25"/>
  <c r="K99" i="25"/>
  <c r="L99" i="25"/>
  <c r="K100" i="25"/>
  <c r="L100" i="25" s="1"/>
  <c r="K101" i="25"/>
  <c r="L101" i="25" s="1"/>
  <c r="K102" i="25"/>
  <c r="L102" i="25" s="1"/>
  <c r="K103" i="25"/>
  <c r="L103" i="25"/>
  <c r="K104" i="25"/>
  <c r="L104" i="25"/>
  <c r="K105" i="25"/>
  <c r="L105" i="25" s="1"/>
  <c r="K106" i="25"/>
  <c r="L106" i="25" s="1"/>
  <c r="K107" i="25"/>
  <c r="L107" i="25" s="1"/>
  <c r="K108" i="25"/>
  <c r="L108" i="25" s="1"/>
  <c r="K109" i="25"/>
  <c r="L109" i="25" s="1"/>
  <c r="K110" i="25"/>
  <c r="L110" i="25" s="1"/>
  <c r="K111" i="25"/>
  <c r="L111" i="25"/>
  <c r="K112" i="25"/>
  <c r="L112" i="25"/>
  <c r="K113" i="25"/>
  <c r="L113" i="25" s="1"/>
  <c r="K114" i="25"/>
  <c r="L114" i="25" s="1"/>
  <c r="K115" i="25"/>
  <c r="L115" i="25" s="1"/>
  <c r="K116" i="25"/>
  <c r="L116" i="25" s="1"/>
  <c r="K117" i="25"/>
  <c r="L117" i="25" s="1"/>
  <c r="K118" i="25"/>
  <c r="L118" i="25"/>
  <c r="K119" i="25"/>
  <c r="L119" i="25"/>
  <c r="K120" i="25"/>
  <c r="L120" i="25" s="1"/>
  <c r="K121" i="25"/>
  <c r="L121" i="25"/>
  <c r="K122" i="25"/>
  <c r="L122" i="25"/>
  <c r="K123" i="25"/>
  <c r="L123" i="25"/>
  <c r="K124" i="25"/>
  <c r="L124" i="25"/>
  <c r="K125" i="25"/>
  <c r="L125" i="25" s="1"/>
  <c r="K126" i="25"/>
  <c r="L126" i="25" s="1"/>
  <c r="K127" i="25"/>
  <c r="L127" i="25" s="1"/>
  <c r="K128" i="25"/>
  <c r="L128" i="25" s="1"/>
  <c r="K129" i="25"/>
  <c r="L129" i="25"/>
  <c r="K130" i="25"/>
  <c r="L130" i="25" s="1"/>
  <c r="K131" i="25"/>
  <c r="L131" i="25"/>
  <c r="K132" i="25"/>
  <c r="L132" i="25" s="1"/>
  <c r="K133" i="25"/>
  <c r="L133" i="25" s="1"/>
  <c r="K134" i="25"/>
  <c r="L134" i="25" s="1"/>
  <c r="K135" i="25"/>
  <c r="L135" i="25"/>
  <c r="K136" i="25"/>
  <c r="L136" i="25" s="1"/>
  <c r="K137" i="25"/>
  <c r="L137" i="25"/>
  <c r="K138" i="25"/>
  <c r="L138" i="25" s="1"/>
  <c r="K139" i="25"/>
  <c r="L139" i="25" s="1"/>
  <c r="K140" i="25"/>
  <c r="L140" i="25" s="1"/>
  <c r="K141" i="25"/>
  <c r="L141" i="25" s="1"/>
  <c r="K142" i="25"/>
  <c r="L142" i="25"/>
  <c r="K143" i="25"/>
  <c r="L143" i="25"/>
  <c r="K144" i="25"/>
  <c r="L144" i="25" s="1"/>
  <c r="K145" i="25"/>
  <c r="L145" i="25" s="1"/>
  <c r="K146" i="25"/>
  <c r="L146" i="25"/>
  <c r="K147" i="25"/>
  <c r="L147" i="25" s="1"/>
  <c r="K148" i="25"/>
  <c r="L148" i="25"/>
  <c r="K149" i="25"/>
  <c r="L149" i="25" s="1"/>
  <c r="K150" i="25"/>
  <c r="L150" i="25" s="1"/>
  <c r="K151" i="25"/>
  <c r="L151" i="25"/>
  <c r="K152" i="25"/>
  <c r="L152" i="25" s="1"/>
  <c r="K153" i="25"/>
  <c r="L153" i="25" s="1"/>
  <c r="K154" i="25"/>
  <c r="L154" i="25" s="1"/>
  <c r="K155" i="25"/>
  <c r="L155" i="25" s="1"/>
  <c r="K156" i="25"/>
  <c r="L156" i="25" s="1"/>
  <c r="K157" i="25"/>
  <c r="L157" i="25" s="1"/>
  <c r="K158" i="25"/>
  <c r="L158" i="25"/>
  <c r="K159" i="25"/>
  <c r="L159" i="25" s="1"/>
  <c r="K160" i="25"/>
  <c r="L160" i="25" s="1"/>
  <c r="K161" i="25"/>
  <c r="L161" i="25"/>
  <c r="K162" i="25"/>
  <c r="L162" i="25"/>
  <c r="K163" i="25"/>
  <c r="L163" i="25"/>
  <c r="K164" i="25"/>
  <c r="L164" i="25"/>
  <c r="K165" i="25"/>
  <c r="L165" i="25" s="1"/>
  <c r="K166" i="25"/>
  <c r="L166" i="25" s="1"/>
  <c r="K167" i="25"/>
  <c r="L167" i="25" s="1"/>
  <c r="K168" i="25"/>
  <c r="L168" i="25" s="1"/>
  <c r="K169" i="25"/>
  <c r="L169" i="25" s="1"/>
  <c r="K170" i="25"/>
  <c r="L170" i="25" s="1"/>
  <c r="K171" i="25"/>
  <c r="L171" i="25"/>
  <c r="K172" i="25"/>
  <c r="L172" i="25"/>
  <c r="K173" i="25"/>
  <c r="L173" i="25"/>
  <c r="K174" i="25"/>
  <c r="L174" i="25"/>
  <c r="K175" i="25"/>
  <c r="L175" i="25"/>
  <c r="K176" i="25"/>
  <c r="L176" i="25" s="1"/>
  <c r="K177" i="25"/>
  <c r="L177" i="25"/>
  <c r="K178" i="25"/>
  <c r="L178" i="25" s="1"/>
  <c r="K179" i="25"/>
  <c r="L179" i="25" s="1"/>
  <c r="K180" i="25"/>
  <c r="L180" i="25" s="1"/>
  <c r="K181" i="25"/>
  <c r="L181" i="25" s="1"/>
  <c r="K182" i="25"/>
  <c r="L182" i="25" s="1"/>
  <c r="K183" i="25"/>
  <c r="L183" i="25"/>
  <c r="K184" i="25"/>
  <c r="L184" i="25"/>
  <c r="K185" i="25"/>
  <c r="L185" i="25" s="1"/>
  <c r="K186" i="25"/>
  <c r="L186" i="25"/>
  <c r="K187" i="25"/>
  <c r="L187" i="25"/>
  <c r="K188" i="25"/>
  <c r="L188" i="25"/>
  <c r="K189" i="25"/>
  <c r="L189" i="25" s="1"/>
  <c r="K190" i="25"/>
  <c r="L190" i="25" s="1"/>
  <c r="K191" i="25"/>
  <c r="L191" i="25" s="1"/>
  <c r="K192" i="25"/>
  <c r="L192" i="25" s="1"/>
  <c r="K193" i="25"/>
  <c r="L193" i="25" s="1"/>
  <c r="K194" i="25"/>
  <c r="L194" i="25" s="1"/>
  <c r="K195" i="25"/>
  <c r="L195" i="25"/>
  <c r="K196" i="25"/>
  <c r="L196" i="25"/>
  <c r="K197" i="25"/>
  <c r="L197" i="25" s="1"/>
  <c r="K198" i="25"/>
  <c r="L198" i="25"/>
  <c r="K199" i="25"/>
  <c r="L199" i="25" s="1"/>
  <c r="K200" i="25"/>
  <c r="L200" i="25" s="1"/>
  <c r="K201" i="25"/>
  <c r="L201" i="25"/>
  <c r="K202" i="25"/>
  <c r="L202" i="25" s="1"/>
  <c r="K203" i="25"/>
  <c r="L203" i="25"/>
  <c r="K204" i="25"/>
  <c r="L204" i="25" s="1"/>
  <c r="K205" i="25"/>
  <c r="L205" i="25" s="1"/>
  <c r="K206" i="25"/>
  <c r="L206" i="25" s="1"/>
  <c r="K207" i="25"/>
  <c r="L207" i="25"/>
  <c r="K208" i="25"/>
  <c r="L208" i="25"/>
  <c r="K209" i="25"/>
  <c r="L209" i="25"/>
  <c r="K210" i="25"/>
  <c r="L210" i="25" s="1"/>
  <c r="K211" i="25"/>
  <c r="L211" i="25"/>
  <c r="K212" i="25"/>
  <c r="L212" i="25" s="1"/>
  <c r="K213" i="25"/>
  <c r="L213" i="25"/>
  <c r="K214" i="25"/>
  <c r="L214" i="25"/>
  <c r="K215" i="25"/>
  <c r="L215" i="25" s="1"/>
  <c r="K216" i="25"/>
  <c r="L216" i="25" s="1"/>
  <c r="K217" i="25"/>
  <c r="L217" i="25"/>
  <c r="K218" i="25"/>
  <c r="L218" i="25" s="1"/>
  <c r="K219" i="25"/>
  <c r="L219" i="25" s="1"/>
  <c r="K220" i="25"/>
  <c r="L220" i="25" s="1"/>
  <c r="K221" i="25"/>
  <c r="L221" i="25" s="1"/>
  <c r="K222" i="25"/>
  <c r="L222" i="25"/>
  <c r="K223" i="25"/>
  <c r="L223" i="25" s="1"/>
  <c r="K224" i="25"/>
  <c r="L224" i="25"/>
  <c r="K225" i="25"/>
  <c r="L225" i="25"/>
  <c r="K226" i="25"/>
  <c r="L226" i="25"/>
  <c r="K227" i="25"/>
  <c r="L227" i="25" s="1"/>
  <c r="K228" i="25"/>
  <c r="L228" i="25" s="1"/>
  <c r="K229" i="25"/>
  <c r="L229" i="25"/>
  <c r="K230" i="25"/>
  <c r="L230" i="25" s="1"/>
  <c r="K231" i="25"/>
  <c r="L231" i="25" s="1"/>
  <c r="K232" i="25"/>
  <c r="L232" i="25" s="1"/>
  <c r="K233" i="25"/>
  <c r="L233" i="25" s="1"/>
  <c r="K234" i="25"/>
  <c r="L234" i="25"/>
  <c r="K235" i="25"/>
  <c r="L235" i="25"/>
  <c r="K236" i="25"/>
  <c r="L236" i="25" s="1"/>
  <c r="K237" i="25"/>
  <c r="L237" i="25" s="1"/>
  <c r="K238" i="25"/>
  <c r="L238" i="25" s="1"/>
  <c r="K239" i="25"/>
  <c r="L239" i="25" s="1"/>
  <c r="K240" i="25"/>
  <c r="L240" i="25" s="1"/>
  <c r="K241" i="25"/>
  <c r="L241" i="25"/>
  <c r="K242" i="25"/>
  <c r="L242" i="25" s="1"/>
  <c r="K243" i="25"/>
  <c r="L243" i="25"/>
  <c r="K244" i="25"/>
  <c r="L244" i="25" s="1"/>
  <c r="K245" i="25"/>
  <c r="L245" i="25" s="1"/>
  <c r="K246" i="25"/>
  <c r="L246" i="25" s="1"/>
  <c r="K247" i="25"/>
  <c r="L247" i="25"/>
  <c r="K248" i="25"/>
  <c r="L248" i="25"/>
  <c r="K249" i="25"/>
  <c r="L249" i="25" s="1"/>
  <c r="K250" i="25"/>
  <c r="L250" i="25" s="1"/>
  <c r="K251" i="25"/>
  <c r="L251" i="25" s="1"/>
  <c r="K252" i="25"/>
  <c r="L252" i="25" s="1"/>
  <c r="K253" i="25"/>
  <c r="L253" i="25"/>
  <c r="K254" i="25"/>
  <c r="L254" i="25" s="1"/>
  <c r="K255" i="25"/>
  <c r="L255" i="25"/>
  <c r="K256" i="25"/>
  <c r="L256" i="25"/>
  <c r="K257" i="25"/>
  <c r="L257" i="25" s="1"/>
  <c r="K258" i="25"/>
  <c r="L258" i="25" s="1"/>
  <c r="K259" i="25"/>
  <c r="L259" i="25"/>
  <c r="K260" i="25"/>
  <c r="L260" i="25" s="1"/>
  <c r="K261" i="25"/>
  <c r="L261" i="25" s="1"/>
  <c r="K262" i="25"/>
  <c r="L262" i="25" s="1"/>
  <c r="K263" i="25"/>
  <c r="L263" i="25" s="1"/>
  <c r="K264" i="25"/>
  <c r="L264" i="25" s="1"/>
  <c r="K265" i="25"/>
  <c r="L265" i="25" s="1"/>
  <c r="K266" i="25"/>
  <c r="L266" i="25"/>
  <c r="K267" i="25"/>
  <c r="L267" i="25"/>
  <c r="K268" i="25"/>
  <c r="L268" i="25"/>
  <c r="K269" i="25"/>
  <c r="L269" i="25"/>
  <c r="K270" i="25"/>
  <c r="L270" i="25" s="1"/>
  <c r="K271" i="25"/>
  <c r="L271" i="25" s="1"/>
  <c r="K272" i="25"/>
  <c r="L272" i="25" s="1"/>
  <c r="K273" i="25"/>
  <c r="L273" i="25" s="1"/>
  <c r="K274" i="25"/>
  <c r="L274" i="25"/>
  <c r="K275" i="25"/>
  <c r="L275" i="25" s="1"/>
  <c r="K276" i="25"/>
  <c r="L276" i="25"/>
  <c r="K277" i="25"/>
  <c r="L277" i="25"/>
  <c r="K278" i="25"/>
  <c r="L278" i="25"/>
  <c r="K279" i="25"/>
  <c r="L279" i="25"/>
  <c r="K280" i="25"/>
  <c r="L280" i="25" s="1"/>
  <c r="K281" i="25"/>
  <c r="L281" i="25"/>
  <c r="K282" i="25"/>
  <c r="L282" i="25" s="1"/>
  <c r="K283" i="25"/>
  <c r="L283" i="25" s="1"/>
  <c r="K284" i="25"/>
  <c r="L284" i="25" s="1"/>
  <c r="K285" i="25"/>
  <c r="L285" i="25" s="1"/>
  <c r="K286" i="25"/>
  <c r="L286" i="25" s="1"/>
  <c r="K287" i="25"/>
  <c r="L287" i="25" s="1"/>
  <c r="K288" i="25"/>
  <c r="L288" i="25" s="1"/>
  <c r="K289" i="25"/>
  <c r="L289" i="25"/>
  <c r="K290" i="25"/>
  <c r="L290" i="25" s="1"/>
  <c r="K291" i="25"/>
  <c r="L291" i="25"/>
  <c r="K292" i="25"/>
  <c r="L292" i="25" s="1"/>
  <c r="K293" i="25"/>
  <c r="L293" i="25"/>
  <c r="K294" i="25"/>
  <c r="L294" i="25" s="1"/>
  <c r="K295" i="25"/>
  <c r="L295" i="25"/>
  <c r="K296" i="25"/>
  <c r="L296" i="25" s="1"/>
  <c r="K297" i="25"/>
  <c r="L297" i="25" s="1"/>
  <c r="K298" i="25"/>
  <c r="L298" i="25" s="1"/>
  <c r="K299" i="25"/>
  <c r="L299" i="25" s="1"/>
  <c r="K300" i="25"/>
  <c r="L300" i="25" s="1"/>
  <c r="K301" i="25"/>
  <c r="L301" i="25"/>
  <c r="K302" i="25"/>
  <c r="L302" i="25"/>
  <c r="K303" i="25"/>
  <c r="L303" i="25"/>
  <c r="K304" i="25"/>
  <c r="L304" i="25"/>
  <c r="K305" i="25"/>
  <c r="L305" i="25" s="1"/>
  <c r="K306" i="25"/>
  <c r="L306" i="25"/>
  <c r="K307" i="25"/>
  <c r="L307" i="25" s="1"/>
  <c r="K308" i="25"/>
  <c r="L308" i="25"/>
  <c r="K309" i="25"/>
  <c r="L309" i="25"/>
  <c r="K310" i="25"/>
  <c r="L310" i="25" s="1"/>
  <c r="K311" i="25"/>
  <c r="L311" i="25" s="1"/>
  <c r="K312" i="25"/>
  <c r="L312" i="25"/>
  <c r="K313" i="25"/>
  <c r="L313" i="25" s="1"/>
  <c r="K314" i="25"/>
  <c r="L314" i="25"/>
  <c r="K315" i="25"/>
  <c r="L315" i="25" s="1"/>
  <c r="K316" i="25"/>
  <c r="L316" i="25"/>
  <c r="K317" i="25"/>
  <c r="L317" i="25"/>
  <c r="K318" i="25"/>
  <c r="L318" i="25"/>
  <c r="K319" i="25"/>
  <c r="L319" i="25"/>
  <c r="K320" i="25"/>
  <c r="L320" i="25" s="1"/>
  <c r="K321" i="25"/>
  <c r="L321" i="25" s="1"/>
  <c r="K322" i="25"/>
  <c r="L322" i="25" s="1"/>
  <c r="K323" i="25"/>
  <c r="L323" i="25" s="1"/>
  <c r="K324" i="25"/>
  <c r="L324" i="25"/>
  <c r="K325" i="25"/>
  <c r="L325" i="25"/>
  <c r="K326" i="25"/>
  <c r="L326" i="25" s="1"/>
  <c r="K327" i="25"/>
  <c r="L327" i="25" s="1"/>
  <c r="K328" i="25"/>
  <c r="L328" i="25" s="1"/>
  <c r="K329" i="25"/>
  <c r="L329" i="25"/>
  <c r="K330" i="25"/>
  <c r="L330" i="25" s="1"/>
  <c r="K331" i="25"/>
  <c r="L331" i="25"/>
  <c r="K332" i="25"/>
  <c r="L332" i="25" s="1"/>
  <c r="K333" i="25"/>
  <c r="L333" i="25" s="1"/>
  <c r="K334" i="25"/>
  <c r="L334" i="25" s="1"/>
  <c r="K335" i="25"/>
  <c r="L335" i="25" s="1"/>
  <c r="K336" i="25"/>
  <c r="L336" i="25" s="1"/>
  <c r="K337" i="25"/>
  <c r="L337" i="25" s="1"/>
  <c r="K338" i="25"/>
  <c r="L338" i="25"/>
  <c r="K339" i="25"/>
  <c r="L339" i="25"/>
  <c r="K340" i="25"/>
  <c r="L340" i="25" s="1"/>
  <c r="K341" i="25"/>
  <c r="L341" i="25" s="1"/>
  <c r="K342" i="25"/>
  <c r="L342" i="25"/>
  <c r="K343" i="25"/>
  <c r="L343" i="25"/>
  <c r="K344" i="25"/>
  <c r="L344" i="25"/>
  <c r="K345" i="25"/>
  <c r="L345" i="25"/>
  <c r="K346" i="25"/>
  <c r="L346" i="25" s="1"/>
  <c r="K347" i="25"/>
  <c r="L347" i="25" s="1"/>
  <c r="K348" i="25"/>
  <c r="L348" i="25" s="1"/>
  <c r="K349" i="25"/>
  <c r="L349" i="25" s="1"/>
  <c r="K350" i="25"/>
  <c r="L350" i="25" s="1"/>
  <c r="K351" i="25"/>
  <c r="L351" i="25"/>
  <c r="K352" i="25"/>
  <c r="L352" i="25"/>
  <c r="K353" i="25"/>
  <c r="L353" i="25" s="1"/>
  <c r="K354" i="25"/>
  <c r="L354" i="25"/>
  <c r="K355" i="25"/>
  <c r="L355" i="25" s="1"/>
  <c r="K356" i="25"/>
  <c r="L356" i="25"/>
  <c r="K357" i="25"/>
  <c r="L357" i="25" s="1"/>
  <c r="K358" i="25"/>
  <c r="L358" i="25"/>
  <c r="K359" i="25"/>
  <c r="L359" i="25" s="1"/>
  <c r="K360" i="25"/>
  <c r="L360" i="25" s="1"/>
  <c r="K361" i="25"/>
  <c r="L361" i="25"/>
  <c r="K362" i="25"/>
  <c r="L362" i="25"/>
  <c r="K363" i="25"/>
  <c r="L363" i="25"/>
  <c r="K364" i="25"/>
  <c r="L364" i="25"/>
  <c r="K365" i="25"/>
  <c r="L365" i="25"/>
  <c r="K366" i="25"/>
  <c r="L366" i="25"/>
  <c r="K367" i="25"/>
  <c r="L367" i="25"/>
  <c r="K368" i="25"/>
  <c r="L368" i="25" s="1"/>
  <c r="K369" i="25"/>
  <c r="L369" i="25"/>
  <c r="K370" i="25"/>
  <c r="L370" i="25" s="1"/>
  <c r="K371" i="25"/>
  <c r="L371" i="25" s="1"/>
  <c r="K372" i="25"/>
  <c r="L372" i="25" s="1"/>
  <c r="K373" i="25"/>
  <c r="L373" i="25"/>
  <c r="K374" i="25"/>
  <c r="L374" i="25"/>
  <c r="K375" i="25"/>
  <c r="L375" i="25"/>
  <c r="K376" i="25"/>
  <c r="L376" i="25" s="1"/>
  <c r="K377" i="25"/>
  <c r="L377" i="25"/>
  <c r="K378" i="25"/>
  <c r="L378" i="25" s="1"/>
  <c r="K379" i="25"/>
  <c r="L379" i="25"/>
  <c r="K380" i="25"/>
  <c r="L380" i="25" s="1"/>
  <c r="K381" i="25"/>
  <c r="L381" i="25" s="1"/>
  <c r="K382" i="25"/>
  <c r="L382" i="25" s="1"/>
  <c r="K383" i="25"/>
  <c r="L383" i="25" s="1"/>
  <c r="K384" i="25"/>
  <c r="L384" i="25" s="1"/>
  <c r="K385" i="25"/>
  <c r="L385" i="25" s="1"/>
  <c r="K386" i="25"/>
  <c r="L386" i="25"/>
  <c r="K387" i="25"/>
  <c r="L387" i="25"/>
  <c r="K388" i="25"/>
  <c r="L388" i="25" s="1"/>
  <c r="K389" i="25"/>
  <c r="L389" i="25" s="1"/>
  <c r="K390" i="25"/>
  <c r="L390" i="25" s="1"/>
  <c r="K391" i="25"/>
  <c r="L391" i="25"/>
  <c r="K392" i="25"/>
  <c r="L392" i="25"/>
  <c r="K393" i="25"/>
  <c r="L393" i="25" s="1"/>
  <c r="K394" i="25"/>
  <c r="L394" i="25"/>
  <c r="K395" i="25"/>
  <c r="L395" i="25" s="1"/>
  <c r="K396" i="25"/>
  <c r="L396" i="25"/>
  <c r="K397" i="25"/>
  <c r="L397" i="25" s="1"/>
  <c r="K398" i="25"/>
  <c r="L398" i="25"/>
  <c r="K399" i="25"/>
  <c r="L399" i="25" s="1"/>
  <c r="K400" i="25"/>
  <c r="L400" i="25" s="1"/>
  <c r="K401" i="25"/>
  <c r="L401" i="25" s="1"/>
  <c r="K402" i="25"/>
  <c r="L402" i="25" s="1"/>
  <c r="K403" i="25"/>
  <c r="L403" i="25"/>
  <c r="K404" i="25"/>
  <c r="L404" i="25"/>
  <c r="K405" i="25"/>
  <c r="L405" i="25" s="1"/>
  <c r="K406" i="25"/>
  <c r="L406" i="25"/>
  <c r="K407" i="25"/>
  <c r="L407" i="25" s="1"/>
  <c r="K408" i="25"/>
  <c r="L408" i="25" s="1"/>
  <c r="K409" i="25"/>
  <c r="L409" i="25" s="1"/>
  <c r="K410" i="25"/>
  <c r="L410" i="25" s="1"/>
  <c r="K411" i="25"/>
  <c r="L411" i="25"/>
  <c r="K412" i="25"/>
  <c r="L412" i="25"/>
  <c r="K413" i="25"/>
  <c r="L413" i="25" s="1"/>
  <c r="K414" i="25"/>
  <c r="L414" i="25" s="1"/>
  <c r="K415" i="25"/>
  <c r="L415" i="25"/>
  <c r="K416" i="25"/>
  <c r="L416" i="25"/>
  <c r="K417" i="25"/>
  <c r="L417" i="25"/>
  <c r="K418" i="25"/>
  <c r="L418" i="25" s="1"/>
  <c r="K419" i="25"/>
  <c r="L419" i="25" s="1"/>
  <c r="K420" i="25"/>
  <c r="L420" i="25" s="1"/>
  <c r="K421" i="25"/>
  <c r="L421" i="25" s="1"/>
  <c r="K422" i="25"/>
  <c r="L422" i="25" s="1"/>
  <c r="K423" i="25"/>
  <c r="L423" i="25" s="1"/>
  <c r="K424" i="25"/>
  <c r="L424" i="25"/>
  <c r="K425" i="25"/>
  <c r="L425" i="25" s="1"/>
  <c r="K426" i="25"/>
  <c r="L426" i="25" s="1"/>
  <c r="K427" i="25"/>
  <c r="L427" i="25"/>
  <c r="K428" i="25"/>
  <c r="L428" i="25"/>
  <c r="K429" i="25"/>
  <c r="L429" i="25"/>
  <c r="K430" i="25"/>
  <c r="L430" i="25" s="1"/>
  <c r="K431" i="25"/>
  <c r="L431" i="25" s="1"/>
  <c r="K432" i="25"/>
  <c r="L432" i="25"/>
  <c r="K433" i="25"/>
  <c r="L433" i="25"/>
  <c r="K434" i="25"/>
  <c r="L434" i="25" s="1"/>
  <c r="K435" i="25"/>
  <c r="L435" i="25"/>
  <c r="K436" i="25"/>
  <c r="L436" i="25" s="1"/>
  <c r="K437" i="25"/>
  <c r="L437" i="25" s="1"/>
  <c r="K438" i="25"/>
  <c r="L438" i="25"/>
  <c r="K439" i="25"/>
  <c r="L439" i="25" s="1"/>
  <c r="K440" i="25"/>
  <c r="L440" i="25" s="1"/>
  <c r="K441" i="25"/>
  <c r="L441" i="25"/>
  <c r="K442" i="25"/>
  <c r="L442" i="25" s="1"/>
  <c r="K443" i="25"/>
  <c r="L443" i="25"/>
  <c r="K444" i="25"/>
  <c r="L444" i="25" s="1"/>
  <c r="K445" i="25"/>
  <c r="L445" i="25"/>
  <c r="K446" i="25"/>
  <c r="L446" i="25" s="1"/>
  <c r="K447" i="25"/>
  <c r="L447" i="25" s="1"/>
  <c r="K448" i="25"/>
  <c r="L448" i="25" s="1"/>
  <c r="K449" i="25"/>
  <c r="L449" i="25" s="1"/>
  <c r="K450" i="25"/>
  <c r="L450" i="25" s="1"/>
  <c r="K451" i="25"/>
  <c r="L451" i="25" s="1"/>
  <c r="K452" i="25"/>
  <c r="L452" i="25" s="1"/>
  <c r="K453" i="25"/>
  <c r="L453" i="25" s="1"/>
  <c r="K454" i="25"/>
  <c r="L454" i="25"/>
  <c r="K455" i="25"/>
  <c r="L455" i="25"/>
  <c r="K456" i="25"/>
  <c r="L456" i="25"/>
  <c r="K457" i="25"/>
  <c r="L457" i="25"/>
  <c r="K458" i="25"/>
  <c r="L458" i="25" s="1"/>
  <c r="K459" i="25"/>
  <c r="L459" i="25" s="1"/>
  <c r="K460" i="25"/>
  <c r="L460" i="25" s="1"/>
  <c r="K461" i="25"/>
  <c r="L461" i="25" s="1"/>
  <c r="K462" i="25"/>
  <c r="L462" i="25" s="1"/>
  <c r="K463" i="25"/>
  <c r="L463" i="25" s="1"/>
  <c r="K464" i="25"/>
  <c r="L464" i="25"/>
  <c r="K465" i="25"/>
  <c r="L465" i="25" s="1"/>
  <c r="K466" i="25"/>
  <c r="L466" i="25"/>
  <c r="K467" i="25"/>
  <c r="L467" i="25"/>
  <c r="K468" i="25"/>
  <c r="L468" i="25"/>
  <c r="K469" i="25"/>
  <c r="L469" i="25"/>
  <c r="K470" i="25"/>
  <c r="L470" i="25" s="1"/>
  <c r="K471" i="25"/>
  <c r="L471" i="25" s="1"/>
  <c r="K472" i="25"/>
  <c r="L472" i="25" s="1"/>
  <c r="K473" i="25"/>
  <c r="L473" i="25" s="1"/>
  <c r="K474" i="25"/>
  <c r="L474" i="25" s="1"/>
  <c r="K475" i="25"/>
  <c r="L475" i="25"/>
  <c r="K476" i="25"/>
  <c r="L476" i="25"/>
  <c r="K477" i="25"/>
  <c r="L477" i="25" s="1"/>
  <c r="K478" i="25"/>
  <c r="L478" i="25"/>
  <c r="K479" i="25"/>
  <c r="L479" i="25"/>
  <c r="K480" i="25"/>
  <c r="L480" i="25" s="1"/>
  <c r="K481" i="25"/>
  <c r="L481" i="25"/>
  <c r="K482" i="25"/>
  <c r="L482" i="25"/>
  <c r="K483" i="25"/>
  <c r="L483" i="25" s="1"/>
  <c r="K484" i="25"/>
  <c r="L484" i="25" s="1"/>
  <c r="K485" i="25"/>
  <c r="L485" i="25" s="1"/>
  <c r="K486" i="25"/>
  <c r="L486" i="25" s="1"/>
  <c r="K487" i="25"/>
  <c r="L487" i="25"/>
  <c r="K488" i="25"/>
  <c r="L488" i="25"/>
  <c r="K489" i="25"/>
  <c r="L489" i="25"/>
  <c r="K490" i="25"/>
  <c r="L490" i="25" s="1"/>
  <c r="K491" i="25"/>
  <c r="L491" i="25"/>
  <c r="K13" i="25"/>
  <c r="L13" i="25" s="1"/>
  <c r="K14" i="25"/>
  <c r="L14" i="25"/>
  <c r="K15" i="25"/>
  <c r="L15" i="25" s="1"/>
  <c r="K16" i="25"/>
  <c r="L16" i="25" s="1"/>
  <c r="K17" i="25"/>
  <c r="L17" i="25" s="1"/>
  <c r="K18" i="25"/>
  <c r="L18" i="25" s="1"/>
  <c r="K19" i="25"/>
  <c r="L19" i="25" s="1"/>
  <c r="K12" i="25"/>
  <c r="L12" i="25" s="1"/>
  <c r="G492" i="25"/>
  <c r="H492" i="25"/>
  <c r="I492" i="25"/>
  <c r="J492" i="25"/>
  <c r="F492" i="25"/>
  <c r="K492" i="25" l="1"/>
  <c r="M31" i="25" l="1" a="1"/>
  <c r="M31" i="25" s="1"/>
  <c r="M33" i="25" a="1"/>
  <c r="M33" i="25" s="1"/>
  <c r="E145" i="21" l="1"/>
  <c r="I124" i="21"/>
  <c r="I127" i="2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113" i="21"/>
  <c r="I113" i="21" s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H120" i="21"/>
  <c r="I120" i="21" s="1"/>
  <c r="H121" i="21"/>
  <c r="I121" i="21" s="1"/>
  <c r="H122" i="21"/>
  <c r="I122" i="21" s="1"/>
  <c r="H123" i="21"/>
  <c r="I123" i="21" s="1"/>
  <c r="H124" i="21"/>
  <c r="H125" i="21"/>
  <c r="I125" i="21" s="1"/>
  <c r="H126" i="21"/>
  <c r="I126" i="21" s="1"/>
  <c r="H127" i="21"/>
  <c r="H128" i="21"/>
  <c r="I128" i="21" s="1"/>
  <c r="H129" i="21"/>
  <c r="I129" i="21" s="1"/>
  <c r="H130" i="21"/>
  <c r="I130" i="21" s="1"/>
  <c r="H131" i="21"/>
  <c r="I131" i="21" s="1"/>
  <c r="H132" i="21"/>
  <c r="I132" i="21" s="1"/>
  <c r="H133" i="21"/>
  <c r="I133" i="21" s="1"/>
  <c r="H134" i="21"/>
  <c r="I134" i="21" s="1"/>
  <c r="H135" i="21"/>
  <c r="I135" i="21" s="1"/>
  <c r="H136" i="21"/>
  <c r="I136" i="21" s="1"/>
  <c r="H137" i="21"/>
  <c r="I137" i="21" s="1"/>
  <c r="H138" i="21"/>
  <c r="I138" i="21" s="1"/>
  <c r="H139" i="21"/>
  <c r="I139" i="21" s="1"/>
  <c r="H140" i="21"/>
  <c r="I140" i="21" s="1"/>
  <c r="H141" i="21"/>
  <c r="I141" i="21" s="1"/>
  <c r="H142" i="21"/>
  <c r="I142" i="21" s="1"/>
  <c r="H143" i="21"/>
  <c r="I143" i="21" s="1"/>
  <c r="H144" i="21"/>
  <c r="I144" i="21" s="1"/>
  <c r="H9" i="21"/>
  <c r="I9" i="21" s="1"/>
  <c r="G145" i="21"/>
  <c r="F145" i="21"/>
  <c r="H145" i="21" l="1"/>
  <c r="G17" i="28"/>
  <c r="H17" i="28"/>
  <c r="I17" i="28"/>
  <c r="F17" i="28"/>
  <c r="J10" i="28" l="1"/>
  <c r="J12" i="28"/>
  <c r="K12" i="28" s="1"/>
  <c r="J13" i="28"/>
  <c r="K13" i="28" s="1"/>
  <c r="K10" i="28" l="1"/>
  <c r="G45" i="13" l="1"/>
  <c r="H45" i="13"/>
  <c r="I45" i="13"/>
  <c r="J45" i="13"/>
  <c r="K45" i="13"/>
  <c r="L45" i="13"/>
  <c r="F45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10" i="13"/>
  <c r="F14" i="24"/>
  <c r="L492" i="25" l="1"/>
  <c r="I145" i="21" l="1"/>
  <c r="J14" i="28"/>
  <c r="K14" i="28" s="1"/>
  <c r="J15" i="28"/>
  <c r="K15" i="28" s="1"/>
  <c r="J11" i="28"/>
  <c r="J16" i="28"/>
  <c r="K11" i="28" l="1"/>
  <c r="J17" i="28"/>
  <c r="K16" i="28"/>
  <c r="K17" i="28" l="1"/>
  <c r="L14" i="24" l="1"/>
  <c r="K13" i="24"/>
  <c r="K12" i="24"/>
  <c r="K14" i="24"/>
  <c r="J14" i="24"/>
  <c r="L12" i="24"/>
  <c r="L13" i="24"/>
  <c r="H14" i="24"/>
  <c r="G14" i="24"/>
  <c r="M492" i="25"/>
  <c r="I14" i="2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<sst xmlns="http://schemas.openxmlformats.org/spreadsheetml/2006/main" count="4822" uniqueCount="1385">
  <si>
    <t>DIRECCION DE RECURSOS HUMANOS- MEM</t>
  </si>
  <si>
    <t>AFP</t>
  </si>
  <si>
    <t>CHOFER</t>
  </si>
  <si>
    <t>ANALISTA PROGRAMADOR</t>
  </si>
  <si>
    <t>DIRECCION JURIDICA- MEM</t>
  </si>
  <si>
    <t>WILLY DE JESUS SURIEL LOPEZ</t>
  </si>
  <si>
    <t>DIRECCION DE COMUNICACIONES- MEM</t>
  </si>
  <si>
    <t>PABLO DE LEON DE LEON</t>
  </si>
  <si>
    <t>EDDYS OLIVO</t>
  </si>
  <si>
    <t>ANTONI EMILIO LOPEZ RAMIREZ</t>
  </si>
  <si>
    <t>DEVENGADO POR EL EMPLEADO</t>
  </si>
  <si>
    <t xml:space="preserve">CARGO </t>
  </si>
  <si>
    <t xml:space="preserve">NOMBRE </t>
  </si>
  <si>
    <t>NOEL MEDINA FELIZ</t>
  </si>
  <si>
    <t>CARLOS PORFIRIO LOPEZ ALMONTE</t>
  </si>
  <si>
    <t>VALORES EN RD$</t>
  </si>
  <si>
    <t>NOMINA EMPLEADOS FIJOS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</si>
  <si>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</si>
  <si>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</si>
  <si>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</si>
  <si>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</si>
  <si>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</si>
  <si>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</si>
  <si>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</si>
  <si>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</si>
  <si>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</si>
  <si>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</si>
  <si>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</si>
  <si>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</si>
  <si>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</si>
  <si>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</si>
  <si>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</si>
  <si>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</si>
  <si>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</si>
  <si>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</si>
  <si>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</si>
  <si>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</si>
  <si>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</si>
  <si>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</si>
  <si>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</si>
  <si>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</si>
  <si>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</si>
  <si>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</si>
  <si>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</si>
  <si>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</si>
  <si>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</si>
  <si>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</si>
  <si>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</si>
  <si>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</si>
  <si>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</si>
  <si>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</si>
  <si>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</si>
  <si>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</si>
  <si>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</si>
  <si>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</si>
  <si>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</si>
  <si>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</si>
  <si>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</si>
  <si>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</si>
  <si>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</si>
  <si>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</si>
  <si>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</si>
  <si>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</si>
  <si>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</si>
  <si>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</si>
  <si>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</si>
  <si>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</si>
  <si>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JUSTO SANTOS MU¥OZ</t>
  </si>
  <si>
    <t>JULIZA GIL CASTILLO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</si>
  <si>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</si>
  <si>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</si>
  <si>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</si>
  <si>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</si>
  <si>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</si>
  <si>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</si>
  <si>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</si>
  <si>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JUAN BAUTISTA TEJEDA BAEZ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</si>
  <si>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</si>
  <si>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</si>
  <si>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</si>
  <si>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</si>
  <si>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</si>
  <si>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</si>
  <si>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</si>
  <si>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</si>
  <si>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</si>
  <si>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</si>
  <si>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</si>
  <si>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INDHIRA MIGUELINA BILLINI MINYETY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</si>
  <si>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</si>
  <si>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</si>
  <si>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</si>
  <si>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</si>
  <si>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</si>
  <si>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</si>
  <si>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</si>
  <si>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</si>
  <si>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</si>
  <si>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</si>
  <si>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</si>
  <si>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</si>
  <si>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</si>
  <si>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</si>
  <si>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</si>
  <si>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</si>
  <si>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</si>
  <si>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</si>
  <si>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</si>
  <si>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</si>
  <si>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</si>
  <si>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</si>
  <si>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</si>
  <si>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</si>
  <si>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</si>
  <si>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</si>
  <si>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</si>
  <si>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</si>
  <si>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</si>
  <si>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</si>
  <si>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</si>
  <si>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</si>
  <si>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</si>
  <si>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BIENVENIDO SOTO MORENO</t>
  </si>
  <si>
    <t>BENJAMIN RODRIGUEZ</t>
  </si>
  <si>
    <t>ARAFAT BELLO MEDINA</t>
  </si>
  <si>
    <t>APOLINAR DURAN MEJIA</t>
  </si>
  <si>
    <t>ANTONIO DE AZA ROSARIO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</si>
  <si>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</si>
  <si>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</si>
  <si>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</si>
  <si>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</si>
  <si>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</si>
  <si>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</si>
  <si>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</si>
  <si>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</si>
  <si>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</si>
  <si>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</si>
  <si>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</si>
  <si>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</si>
  <si>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</si>
  <si>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</si>
  <si>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</si>
  <si>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</si>
  <si>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</si>
  <si>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</si>
  <si>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</si>
  <si>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</si>
  <si>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</si>
  <si>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</si>
  <si>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</si>
  <si>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</si>
  <si>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VICEMINISTERIO DE MINA</t>
  </si>
  <si>
    <t>YASHLEY ALTAGRACIA PEÑA MEDINA</t>
  </si>
  <si>
    <t>VICTOR GUILLEN ARIAS</t>
  </si>
  <si>
    <t>TOMAS BIENVENIDO VARONA RAMIREZ</t>
  </si>
  <si>
    <t>RAFAEL ORLANDO GOMEZ DEL GIUDICE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</si>
  <si>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</si>
  <si>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</si>
  <si>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</si>
  <si>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</si>
  <si>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</si>
  <si>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</si>
  <si>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</si>
  <si>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</si>
  <si>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</si>
  <si>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</si>
  <si>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</si>
  <si>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</si>
  <si>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</si>
  <si>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</si>
  <si>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</si>
  <si>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</si>
  <si>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CARMEN DE JESUS MARTINEZ TORIBIO</t>
  </si>
  <si>
    <t>LUIS FRANCISCO TORRES MANZUETA</t>
  </si>
  <si>
    <t>ANALISTA</t>
  </si>
  <si>
    <t>NISAEL DIONISIO DIROCIE MATOS</t>
  </si>
  <si>
    <t>ROSSY WALKIRIA CAAMAÑO OROZCO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</si>
  <si>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</si>
  <si>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</si>
  <si>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</si>
  <si>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</si>
  <si>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</si>
  <si>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</si>
  <si>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</si>
  <si>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</si>
  <si>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</si>
  <si>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</si>
  <si>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ANABELLE REYNOSO ADOLPHUS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</si>
  <si>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</si>
  <si>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</si>
  <si>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</si>
  <si>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</si>
  <si>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</si>
  <si>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</si>
  <si>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</si>
  <si>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</si>
  <si>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</si>
  <si>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</si>
  <si>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</si>
  <si>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</si>
  <si>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</si>
  <si>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</si>
  <si>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</si>
  <si>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JOAN FRANCISCO FERNANDEZ OSORIO</t>
  </si>
  <si>
    <t>JORGE ANTONIO MOTA NIN</t>
  </si>
  <si>
    <t>JOSE LUIS VALLEJO PEGUERO</t>
  </si>
  <si>
    <t>JOSE MAURICIO SALVADOR HERNANDEZ CEP</t>
  </si>
  <si>
    <t>JUAN ABRAHAM CUEVAS SANCHEZ</t>
  </si>
  <si>
    <t>JUAN JOSE HERNANDEZ PERALTA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</si>
  <si>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</si>
  <si>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</si>
  <si>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</si>
  <si>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</si>
  <si>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</si>
  <si>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</si>
  <si>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</si>
  <si>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</si>
  <si>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</si>
  <si>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WAIDY REYNALDO TEJADA RAMOS</t>
  </si>
  <si>
    <t>WILFRIN CARMONA ROMERO</t>
  </si>
  <si>
    <t>WILLY CHAMBERAL VILLA TINEO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</si>
  <si>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</si>
  <si>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</si>
  <si>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</si>
  <si>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</si>
  <si>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</si>
  <si>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</si>
  <si>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</si>
  <si>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</si>
  <si>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</si>
  <si>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</si>
  <si>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</si>
  <si>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</si>
  <si>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</si>
  <si>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</si>
  <si>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</si>
  <si>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</si>
  <si>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</si>
  <si>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</si>
  <si>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</si>
  <si>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</si>
  <si>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</si>
  <si>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</si>
  <si>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</si>
  <si>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</si>
  <si>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</si>
  <si>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</si>
  <si>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</si>
  <si>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</si>
  <si>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</si>
  <si>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</si>
  <si>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</si>
  <si>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</si>
  <si>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</si>
  <si>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</si>
  <si>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</si>
  <si>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</si>
  <si>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</si>
  <si>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</si>
  <si>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</si>
  <si>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</si>
  <si>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</si>
  <si>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</si>
  <si>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</si>
  <si>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INGRESO NETO</t>
  </si>
  <si>
    <t>INGRESO BRUTO</t>
  </si>
  <si>
    <t>M</t>
  </si>
  <si>
    <t>F</t>
  </si>
  <si>
    <t>TOTAL DESCUENTO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</si>
  <si>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</si>
  <si>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</si>
  <si>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</si>
  <si>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</si>
  <si>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</si>
  <si>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</si>
  <si>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TOTAL DESC.</t>
  </si>
  <si>
    <t>SEXO</t>
  </si>
  <si>
    <t>CARLIXTO RAFAEL ALMONTE</t>
  </si>
  <si>
    <t>ANGEL JUNIOR DE LA ROSA RODRIGUEZ</t>
  </si>
  <si>
    <t>AUDILIO SOLER MONTILLA</t>
  </si>
  <si>
    <t>IVAN ALBERTO MEDINA YNOA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</si>
  <si>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</si>
  <si>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</si>
  <si>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</si>
  <si>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</si>
  <si>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</si>
  <si>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</si>
  <si>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</si>
  <si>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</si>
  <si>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</si>
  <si>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</si>
  <si>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</si>
  <si>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</si>
  <si>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</si>
  <si>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</si>
  <si>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</si>
  <si>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</si>
  <si>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</si>
  <si>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CARLOS JOSE SHEPHARD CRUZ</t>
  </si>
  <si>
    <t>CECILIA PEREZ</t>
  </si>
  <si>
    <t>CESAR ANTONIO HAZIM BASSA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</si>
  <si>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</si>
  <si>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</si>
  <si>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</si>
  <si>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</si>
  <si>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</si>
  <si>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</si>
  <si>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</si>
  <si>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</si>
  <si>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</si>
  <si>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</si>
  <si>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</si>
  <si>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ELVIO DE JESUS CARRASCO ESTEVEZ</t>
  </si>
  <si>
    <t>ENGELS NICOLAS ROMAN PEGUERO</t>
  </si>
  <si>
    <t>ESTEBAN GREN CHALAS</t>
  </si>
  <si>
    <t>EVELING MILAGROS CASTILLO CASTILLO</t>
  </si>
  <si>
    <t>EVELYN ROSALYN DIAZ TURBI</t>
  </si>
  <si>
    <t>FELIPE DE LA ROSA CRISOSTOMO</t>
  </si>
  <si>
    <t>FELIPE JESUS SANTOS</t>
  </si>
  <si>
    <t>FERNANDO BALBUENA JIMENEZ</t>
  </si>
  <si>
    <t>FRANCIS ALMANZOR LEGUISAMON REYES</t>
  </si>
  <si>
    <t>FRANCISCO ALBERTO CORNELIO SALAZAR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</si>
  <si>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</si>
  <si>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</si>
  <si>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</si>
  <si>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</si>
  <si>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</si>
  <si>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</si>
  <si>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</si>
  <si>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</si>
  <si>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</si>
  <si>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</si>
  <si>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</si>
  <si>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</si>
  <si>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</si>
  <si>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</si>
  <si>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</si>
  <si>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</si>
  <si>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</si>
  <si>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</si>
  <si>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</si>
  <si>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</si>
  <si>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</si>
  <si>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JUAN MEJIA YNOJOSA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</si>
  <si>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</si>
  <si>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</si>
  <si>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</si>
  <si>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</si>
  <si>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</si>
  <si>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</si>
  <si>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</si>
  <si>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</si>
  <si>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</si>
  <si>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</si>
  <si>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</si>
  <si>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</si>
  <si>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</si>
  <si>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</si>
  <si>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</si>
  <si>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</si>
  <si>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</si>
  <si>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</si>
  <si>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</si>
  <si>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</si>
  <si>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</si>
  <si>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</si>
  <si>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</si>
  <si>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</si>
  <si>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</si>
  <si>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</si>
  <si>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</si>
  <si>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</si>
  <si>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</si>
  <si>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</si>
  <si>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</si>
  <si>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</si>
  <si>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</si>
  <si>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</si>
  <si>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</si>
  <si>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</si>
  <si>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</si>
  <si>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ROSA JIMENEZ LEBRON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</si>
  <si>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</si>
  <si>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</si>
  <si>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</si>
  <si>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</si>
  <si>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</si>
  <si>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</si>
  <si>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</si>
  <si>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</si>
  <si>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</si>
  <si>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</si>
  <si>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</si>
  <si>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</si>
  <si>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</si>
  <si>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</si>
  <si>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</si>
  <si>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</si>
  <si>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</si>
  <si>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</si>
  <si>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</si>
  <si>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</si>
  <si>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</si>
  <si>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</si>
  <si>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</si>
  <si>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</si>
  <si>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</si>
  <si>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</si>
  <si>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</si>
  <si>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</si>
  <si>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</si>
  <si>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</si>
  <si>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</si>
  <si>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</si>
  <si>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</si>
  <si>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</si>
  <si>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</si>
  <si>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DOMINICANA DE LA CRUZ TORIBIO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</si>
  <si>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</si>
  <si>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</si>
  <si>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</si>
  <si>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</si>
  <si>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</si>
  <si>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</si>
  <si>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</si>
  <si>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</si>
  <si>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</si>
  <si>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</si>
  <si>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</si>
  <si>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DEL CARMEN OLLEL JIMENEZ</t>
  </si>
  <si>
    <t>FELIX REYNOSO MORENO</t>
  </si>
  <si>
    <t>FIDEL ERNESTO MEJIA MILIAN</t>
  </si>
  <si>
    <t>FRANKLIN PAULA LOPEZ</t>
  </si>
  <si>
    <t>GENOVEVA DE LA ROSA DE LA CRUZ</t>
  </si>
  <si>
    <t>HAROLD MEJIA DIAZ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</si>
  <si>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</si>
  <si>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</si>
  <si>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</si>
  <si>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</si>
  <si>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</si>
  <si>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</si>
  <si>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</si>
  <si>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</si>
  <si>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</si>
  <si>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</si>
  <si>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 JOSE CARMONA MARTINEZ</t>
  </si>
  <si>
    <t>JUANA DE PAULA OZUNA</t>
  </si>
  <si>
    <t>KATIS MARGARITA MEJIA CONTRERAS</t>
  </si>
  <si>
    <t>KIONY ANTONIO MANZUETA SUAZO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</si>
  <si>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</si>
  <si>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</si>
  <si>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</si>
  <si>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</si>
  <si>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</si>
  <si>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</si>
  <si>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</si>
  <si>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</si>
  <si>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</si>
  <si>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MASSIEL DEL PILAR MORILLO FORTUNATO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</si>
  <si>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</si>
  <si>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</si>
  <si>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</si>
  <si>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</si>
  <si>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</si>
  <si>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</si>
  <si>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</si>
  <si>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</si>
  <si>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</si>
  <si>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</si>
  <si>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VICTOR MARTINEZ</t>
  </si>
  <si>
    <t>YAQUELIN MANZUETA GONZALEZ</t>
  </si>
  <si>
    <t>ZOILA NIRKA DE JESUS DE LOS SANTOS</t>
  </si>
  <si>
    <t>MILAGRO LUZMINADA MEJIA PEÑA</t>
  </si>
  <si>
    <t>JULIO CESAR DE JESUS ROSA</t>
  </si>
  <si>
    <t>HECTOR RAFAEL RIZIK NUÑEZ</t>
  </si>
  <si>
    <t>NOMINA COMPENSACION  MILITAR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</si>
  <si>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</si>
  <si>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</si>
  <si>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</si>
  <si>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</si>
  <si>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</si>
  <si>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</si>
  <si>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</si>
  <si>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</si>
  <si>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</si>
  <si>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</si>
  <si>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</si>
  <si>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</si>
  <si>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</si>
  <si>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</si>
  <si>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</si>
  <si>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</si>
  <si>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</si>
  <si>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</si>
  <si>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</si>
  <si>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</si>
  <si>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</si>
  <si>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</si>
  <si>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</si>
  <si>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</si>
  <si>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</si>
  <si>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</si>
  <si>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DIRECCION DE RECURSOS HUMANOS</t>
  </si>
  <si>
    <t>NOMINA TEMPOREROS</t>
  </si>
  <si>
    <t>NOMINA PERSONAL EVENTUAL</t>
  </si>
  <si>
    <t>No.</t>
  </si>
  <si>
    <t>ÁREA</t>
  </si>
  <si>
    <t>VIANELA BELEN GUILLEN</t>
  </si>
  <si>
    <t>FELIBERTO AMPARO PEÑA</t>
  </si>
  <si>
    <t>RAUL EUSEBIO REYNOSO DE LOS SANTOS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</si>
  <si>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</si>
  <si>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</si>
  <si>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</si>
  <si>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</si>
  <si>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</si>
  <si>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</si>
  <si>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</si>
  <si>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</si>
  <si>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</si>
  <si>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</si>
  <si>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</si>
  <si>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</si>
  <si>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</si>
  <si>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</si>
  <si>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</si>
  <si>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</si>
  <si>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RAMON VENTURA ABREU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</si>
  <si>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</si>
  <si>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</si>
  <si>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</si>
  <si>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</si>
  <si>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</si>
  <si>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</si>
  <si>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</si>
  <si>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</si>
  <si>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</si>
  <si>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</si>
  <si>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</si>
  <si>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</si>
  <si>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</si>
  <si>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</si>
  <si>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</si>
  <si>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JUAN YSIDRO LORA GARCIA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</si>
  <si>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</si>
  <si>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</si>
  <si>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</si>
  <si>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</si>
  <si>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</si>
  <si>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BENITO MANZUETA GIL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</si>
  <si>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</si>
  <si>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</si>
  <si>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</si>
  <si>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</si>
  <si>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</si>
  <si>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</si>
  <si>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</si>
  <si>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</si>
  <si>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</si>
  <si>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</si>
  <si>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</si>
  <si>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</si>
  <si>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</si>
  <si>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</si>
  <si>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</si>
  <si>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</si>
  <si>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</si>
  <si>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</si>
  <si>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</si>
  <si>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</si>
  <si>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</si>
  <si>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</si>
  <si>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</si>
  <si>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</si>
  <si>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</si>
  <si>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</si>
  <si>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</si>
  <si>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</si>
  <si>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</si>
  <si>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</si>
  <si>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</si>
  <si>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</si>
  <si>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</si>
  <si>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</si>
  <si>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</si>
  <si>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</si>
  <si>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</si>
  <si>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</si>
  <si>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</si>
  <si>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</si>
  <si>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</si>
  <si>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</si>
  <si>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</si>
  <si>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</si>
  <si>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</si>
  <si>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</si>
  <si>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</si>
  <si>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</si>
  <si>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</si>
  <si>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EMERLIN VICTORIA TEJEDA BURGOS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</si>
  <si>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</si>
  <si>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</si>
  <si>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</si>
  <si>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</si>
  <si>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</si>
  <si>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</si>
  <si>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</si>
  <si>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</si>
  <si>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</si>
  <si>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</si>
  <si>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</si>
  <si>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</si>
  <si>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FATIMA GONZALEZ CRISOSTOMO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</si>
  <si>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</si>
  <si>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</si>
  <si>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</si>
  <si>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</si>
  <si>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</si>
  <si>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</si>
  <si>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</si>
  <si>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</si>
  <si>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</si>
  <si>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</si>
  <si>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</si>
  <si>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</si>
  <si>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</si>
  <si>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</si>
  <si>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</si>
  <si>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</si>
  <si>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</si>
  <si>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</si>
  <si>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</si>
  <si>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</si>
  <si>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</si>
  <si>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</si>
  <si>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</si>
  <si>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ERICK JOSE FIRPO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</si>
  <si>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</si>
  <si>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</si>
  <si>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</si>
  <si>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</si>
  <si>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</si>
  <si>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</si>
  <si>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</si>
  <si>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</si>
  <si>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</si>
  <si>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</si>
  <si>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</si>
  <si>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DREANELYS ESCARILYN DÏOLEO MORENO</t>
  </si>
  <si>
    <t>MICHELLE IVONNE BAEZ SILVERIO</t>
  </si>
  <si>
    <t>GINA DE LA ROSA ORTEGA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</si>
  <si>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</si>
  <si>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</si>
  <si>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</si>
  <si>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</si>
  <si>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</si>
  <si>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</si>
  <si>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</si>
  <si>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</si>
  <si>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JOSE RAMON PEÑA DIAZ</t>
  </si>
  <si>
    <t>CRISTILEYDI COLON PICHARDO</t>
  </si>
  <si>
    <t>PEDRO JOSE BATISTA ESTRELLA</t>
  </si>
  <si>
    <t>PABLO GUICHARDO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</si>
  <si>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</si>
  <si>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</si>
  <si>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</si>
  <si>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</si>
  <si>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</si>
  <si>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</si>
  <si>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JOSE RAMON DURAN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</si>
  <si>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</si>
  <si>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</si>
  <si>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</si>
  <si>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</si>
  <si>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</si>
  <si>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RUBEL ALBERTO PEREZ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</si>
  <si>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</si>
  <si>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</si>
  <si>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</si>
  <si>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</si>
  <si>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</si>
  <si>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</si>
  <si>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</si>
  <si>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</si>
  <si>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</si>
  <si>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CARÁCTER TEMPORAL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</si>
  <si>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</si>
  <si>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</si>
  <si>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</si>
  <si>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</si>
  <si>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</si>
  <si>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</si>
  <si>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</si>
  <si>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KENNY LEONEL AGRAMONTE ROSA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</si>
  <si>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</si>
  <si>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</si>
  <si>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</si>
  <si>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</si>
  <si>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</si>
  <si>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</si>
  <si>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</si>
  <si>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</si>
  <si>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</si>
  <si>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</si>
  <si>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</si>
  <si>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HIRBIS BALLEJO MONTERO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</si>
  <si>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</si>
  <si>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</si>
  <si>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</si>
  <si>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</si>
  <si>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</si>
  <si>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</si>
  <si>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</si>
  <si>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MARIANNE DEL CARMEN PEREZ DIAZ</t>
  </si>
  <si>
    <t>MIGUEL ANGEL CRUZ FERNANDEZ</t>
  </si>
  <si>
    <t>BRAULIO RAMON MORETA</t>
  </si>
  <si>
    <t>GLENYS MERCEDES CIPRIAN COSTE</t>
  </si>
  <si>
    <t>HILDA MARIA PEREZ</t>
  </si>
  <si>
    <t>JOSE JOAQUIN DIAZ DIAZ</t>
  </si>
  <si>
    <t>MAIKEL ZABALA DIAZ</t>
  </si>
  <si>
    <t>MANOLO GUEVARA MATOS</t>
  </si>
  <si>
    <t>OMAR CASIMIRO ADRIANO PEREZ LORA</t>
  </si>
  <si>
    <t>RAISA JOSE PEREZ</t>
  </si>
  <si>
    <t>YEUDY ROBERTO JIMENEZ DOMINGUEZ</t>
  </si>
  <si>
    <t>ROBERT VLADIMIR GARCIA SOTO</t>
  </si>
  <si>
    <t>FRANCIS JOAN ALBERTY PIÑA</t>
  </si>
  <si>
    <t>EMILIO JOSE PICHARDO RODRIGUEZ</t>
  </si>
  <si>
    <t>FELIPE NUÑEZ BRAZOBAN</t>
  </si>
  <si>
    <t>TOMAS SUAREZ HERNANDEZ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</si>
  <si>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</si>
  <si>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</si>
  <si>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</si>
  <si>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</si>
  <si>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</si>
  <si>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</si>
  <si>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</si>
  <si>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</si>
  <si>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</si>
  <si>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</si>
  <si>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</si>
  <si>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</si>
  <si>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</si>
  <si>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</si>
  <si>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</si>
  <si>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</si>
  <si>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</si>
  <si>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</si>
  <si>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</si>
  <si>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</si>
  <si>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</si>
  <si>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</si>
  <si>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</si>
  <si>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</si>
  <si>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</si>
  <si>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</si>
  <si>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</si>
  <si>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</si>
  <si>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</si>
  <si>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</si>
  <si>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</si>
  <si>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</si>
  <si>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</si>
  <si>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</si>
  <si>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</si>
  <si>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</si>
  <si>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</si>
  <si>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</si>
  <si>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</si>
  <si>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</si>
  <si>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</si>
  <si>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</si>
  <si>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</si>
  <si>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</si>
  <si>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</si>
  <si>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</si>
  <si>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</si>
  <si>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</si>
  <si>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</si>
  <si>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YOKASTA ALTAGRACIA DE JESUS RODRIGUE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</si>
  <si>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</si>
  <si>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</si>
  <si>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</si>
  <si>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</si>
  <si>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</si>
  <si>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</si>
  <si>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</si>
  <si>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</si>
  <si>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</si>
  <si>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NOMINA INTERINATO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</si>
  <si>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</si>
  <si>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</si>
  <si>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</si>
  <si>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</si>
  <si>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</si>
  <si>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</si>
  <si>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</si>
  <si>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</si>
  <si>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</si>
  <si>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</si>
  <si>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</si>
  <si>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KELVIN PAULINO ROSARIO CUELLO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</si>
  <si>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</si>
  <si>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</si>
  <si>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</si>
  <si>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</si>
  <si>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</si>
  <si>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</si>
  <si>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</si>
  <si>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</si>
  <si>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</si>
  <si>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</si>
  <si>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</si>
  <si>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</si>
  <si>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</si>
  <si>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</si>
  <si>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</si>
  <si>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</si>
  <si>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</si>
  <si>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</si>
  <si>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</si>
  <si>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</si>
  <si>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</si>
  <si>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</si>
  <si>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</si>
  <si>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</si>
  <si>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</si>
  <si>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</si>
  <si>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</si>
  <si>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</si>
  <si>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</si>
  <si>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</si>
  <si>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</si>
  <si>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</si>
  <si>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</si>
  <si>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</si>
  <si>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</si>
  <si>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</si>
  <si>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</si>
  <si>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</si>
  <si>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</si>
  <si>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</si>
  <si>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</si>
  <si>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</si>
  <si>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</si>
  <si>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SIMON BOLIVAR DIAZ FILPO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</si>
  <si>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</si>
  <si>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</si>
  <si>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</si>
  <si>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</si>
  <si>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</si>
  <si>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</si>
  <si>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KEILA NOELIA CABRERA FRANCISCO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</si>
  <si>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</si>
  <si>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</si>
  <si>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</si>
  <si>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</si>
  <si>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</si>
  <si>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FELINO DE LA ROSA BRAZOBAN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</si>
  <si>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</si>
  <si>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</si>
  <si>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</si>
  <si>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</si>
  <si>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</si>
  <si>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</si>
  <si>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</si>
  <si>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</si>
  <si>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</si>
  <si>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</si>
  <si>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</si>
  <si>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</si>
  <si>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</si>
  <si>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ANNA FRANCHESKA MARQUEZ HERRERA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</si>
  <si>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</si>
  <si>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</si>
  <si>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</si>
  <si>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</si>
  <si>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</si>
  <si>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</si>
  <si>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</si>
  <si>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</si>
  <si>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</si>
  <si>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</si>
  <si>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</si>
  <si>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</si>
  <si>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</si>
  <si>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</si>
  <si>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</si>
  <si>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NOMINA EMPLEADOS PERIODO PROBATORIO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</si>
  <si>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</si>
  <si>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</si>
  <si>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</si>
  <si>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</si>
  <si>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</si>
  <si>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</si>
  <si>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</si>
  <si>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</si>
  <si>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PERIODO DE PRUEBA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</si>
  <si>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</si>
  <si>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</si>
  <si>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</si>
  <si>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</si>
  <si>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</si>
  <si>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</si>
  <si>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</si>
  <si>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</si>
  <si>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</si>
  <si>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</si>
  <si>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</si>
  <si>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</si>
  <si>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</si>
  <si>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</si>
  <si>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</si>
  <si>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</si>
  <si>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</si>
  <si>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</si>
  <si>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</si>
  <si>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</si>
  <si>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</si>
  <si>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</si>
  <si>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</si>
  <si>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</si>
  <si>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</si>
  <si>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JUAN ANTONIO FABIAN BAUTISTA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</si>
  <si>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</si>
  <si>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</si>
  <si>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</si>
  <si>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</si>
  <si>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</si>
  <si>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</si>
  <si>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</si>
  <si>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</si>
  <si>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</si>
  <si>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</si>
  <si>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</si>
  <si>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</si>
  <si>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</si>
  <si>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</si>
  <si>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</si>
  <si>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</si>
  <si>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</si>
  <si>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</si>
  <si>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</si>
  <si>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</si>
  <si>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</si>
  <si>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</si>
  <si>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</si>
  <si>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</si>
  <si>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</si>
  <si>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TECNICO EN MANTENIMIENTO</t>
  </si>
  <si>
    <t>RAFAEL BRITO CORALES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</si>
  <si>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</si>
  <si>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</si>
  <si>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</si>
  <si>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</si>
  <si>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</si>
  <si>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</si>
  <si>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</si>
  <si>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</si>
  <si>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</si>
  <si>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</si>
  <si>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</si>
  <si>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</si>
  <si>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</si>
  <si>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</si>
  <si>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</si>
  <si>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</si>
  <si>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</si>
  <si>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</si>
  <si>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</si>
  <si>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</si>
  <si>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</si>
  <si>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ABOGADO (A)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</si>
  <si>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</si>
  <si>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</si>
  <si>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</si>
  <si>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</si>
  <si>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</si>
  <si>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</si>
  <si>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</si>
  <si>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ENCARGADO DE SEGURIDAD OPERACIONAL</t>
  </si>
  <si>
    <t>ENCARGADO DE SEGURIDAD FISICA</t>
  </si>
  <si>
    <t>WILQUELI DE LOS SANTOS RODRIGUEZ</t>
  </si>
  <si>
    <t>PASANTE</t>
  </si>
  <si>
    <t>GIOVANNI EMILIO BLOISE GARCIA</t>
  </si>
  <si>
    <t>CORNELIO ISAIAS MARTINEZ SANTOS</t>
  </si>
  <si>
    <t>JORGE VENTURA TORIBIO</t>
  </si>
  <si>
    <t>JOSE MIGUEL LORA PALMA</t>
  </si>
  <si>
    <t>RUBEN PEREZ DIPRE</t>
  </si>
  <si>
    <t>SEGURIDAD</t>
  </si>
  <si>
    <t>DESPACHO DEL MINISTRO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</si>
  <si>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</si>
  <si>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</si>
  <si>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</si>
  <si>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</si>
  <si>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</si>
  <si>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</si>
  <si>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</si>
  <si>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</si>
  <si>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</si>
  <si>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</si>
  <si>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</si>
  <si>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</si>
  <si>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</si>
  <si>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EMELSON DE JESUS BAEZ FELIZ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</si>
  <si>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</si>
  <si>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</si>
  <si>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</si>
  <si>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</si>
  <si>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</si>
  <si>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</si>
  <si>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</si>
  <si>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</si>
  <si>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</si>
  <si>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</si>
  <si>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</si>
  <si>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</si>
  <si>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</si>
  <si>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</si>
  <si>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</si>
  <si>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</si>
  <si>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</si>
  <si>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</si>
  <si>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</si>
  <si>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</si>
  <si>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</si>
  <si>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</si>
  <si>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ANGEL MIGUEL MENDEZ FLORIAN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</si>
  <si>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</si>
  <si>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</si>
  <si>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</si>
  <si>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</si>
  <si>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</si>
  <si>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</si>
  <si>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</si>
  <si>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</si>
  <si>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</si>
  <si>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</si>
  <si>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</si>
  <si>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</si>
  <si>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</si>
  <si>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</si>
  <si>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</si>
  <si>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</si>
  <si>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</si>
  <si>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</si>
  <si>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</si>
  <si>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</si>
  <si>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</si>
  <si>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</si>
  <si>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</si>
  <si>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ENC. DEPARTAMENTO DE LITIGIO</t>
  </si>
  <si>
    <t>SUB-DIRECTOR TECNICO</t>
  </si>
  <si>
    <t>ASESOR</t>
  </si>
  <si>
    <t>ASESOR (A) RECURSOS HUMANOS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</si>
  <si>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</si>
  <si>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</si>
  <si>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</si>
  <si>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</si>
  <si>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</si>
  <si>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</si>
  <si>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</si>
  <si>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</si>
  <si>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</si>
  <si>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</si>
  <si>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</si>
  <si>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</si>
  <si>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</si>
  <si>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</si>
  <si>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</si>
  <si>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</si>
  <si>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</si>
  <si>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ASISTENTE EJECUTIVA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</si>
  <si>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</si>
  <si>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</si>
  <si>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</si>
  <si>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</si>
  <si>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</si>
  <si>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</si>
  <si>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</si>
  <si>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</si>
  <si>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</si>
  <si>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</si>
  <si>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</si>
  <si>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</si>
  <si>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</si>
  <si>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</si>
  <si>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</si>
  <si>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CAMARERO DEL DESPACHO</t>
  </si>
  <si>
    <t>CAMARERA</t>
  </si>
  <si>
    <t>CAMARERO</t>
  </si>
  <si>
    <t>PARQUEADOR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</si>
  <si>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</si>
  <si>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</si>
  <si>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</si>
  <si>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</si>
  <si>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</si>
  <si>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</si>
  <si>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</si>
  <si>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</si>
  <si>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</si>
  <si>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</si>
  <si>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</si>
  <si>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</si>
  <si>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</si>
  <si>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</si>
  <si>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</si>
  <si>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</si>
  <si>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</si>
  <si>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</si>
  <si>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</si>
  <si>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</si>
  <si>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</si>
  <si>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</si>
  <si>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</si>
  <si>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</si>
  <si>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</si>
  <si>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</si>
  <si>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</si>
  <si>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</si>
  <si>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</si>
  <si>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</si>
  <si>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</si>
  <si>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</si>
  <si>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</si>
  <si>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</si>
  <si>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</si>
  <si>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</si>
  <si>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</si>
  <si>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ZENEIDA SEVERINO MARTE</t>
  </si>
  <si>
    <t>ASESOR COMPRAS</t>
  </si>
  <si>
    <t>CANDY LISBET OTAÑEZ MARMOLEJOS</t>
  </si>
  <si>
    <t>FRANCIS JAVIER PEREZ DIAZ</t>
  </si>
  <si>
    <t>JOSE LUIS PEREZ FLORIAN</t>
  </si>
  <si>
    <t>FELIX JUAN CUELLO SOLANO</t>
  </si>
  <si>
    <t>HECTOR BIENVENIDO TURBI MOJICA</t>
  </si>
  <si>
    <t>JOHANEL MENDEZ VIDAL</t>
  </si>
  <si>
    <t>AMANDA PICHARDO DE LA CRUZ</t>
  </si>
  <si>
    <t>BRYAN LEONARDO CORPORAN</t>
  </si>
  <si>
    <t>ESTEISY DEL CARMEN CAPELLAN BAEZ</t>
  </si>
  <si>
    <t>LUIS DAVID RODRIGUEZ</t>
  </si>
  <si>
    <t>SEVERIANA ROSARIO SUERO</t>
  </si>
  <si>
    <t>URIEL NICOLAS HERRERA GUERRERO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</si>
  <si>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</si>
  <si>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</si>
  <si>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</si>
  <si>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</si>
  <si>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</si>
  <si>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</si>
  <si>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LUCIANO ROMERO MARIANO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</si>
  <si>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</si>
  <si>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</si>
  <si>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</si>
  <si>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</si>
  <si>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</si>
  <si>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</si>
  <si>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</si>
  <si>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</si>
  <si>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</si>
  <si>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</si>
  <si>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</si>
  <si>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</si>
  <si>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</si>
  <si>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</si>
  <si>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</si>
  <si>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</si>
  <si>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</si>
  <si>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</si>
  <si>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</si>
  <si>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</si>
  <si>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YULENDYS MERCEDES JORGE VALERIO</t>
  </si>
  <si>
    <t>JADES MARIEL RODRIGUEZ ROSARIO</t>
  </si>
  <si>
    <t>DIRECCION DE PROGRAMAS Y DIFUSION DE LA</t>
  </si>
  <si>
    <t>DIRECCION DE REGULACION, IMPORTACION Y U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</si>
  <si>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</si>
  <si>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</si>
  <si>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</si>
  <si>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</si>
  <si>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</si>
  <si>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</si>
  <si>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</si>
  <si>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DE TECNOLOGIAS DE LA</t>
  </si>
  <si>
    <t>DIRECTOR (A) TECNICO (A)</t>
  </si>
  <si>
    <t>DIRECCION TECNICA EN MINAS- MEM</t>
  </si>
  <si>
    <t>DIRECTOR (A) RECURSOS HUMANOS</t>
  </si>
  <si>
    <t>DIRECTOR(A) DE PROGRAMAS ESPEC</t>
  </si>
  <si>
    <t>DIRECTOR (A) COMUNICACIONES</t>
  </si>
  <si>
    <t>DIRECTOR (A) DE PLANIFICACION</t>
  </si>
  <si>
    <t>DIR. POLITICAS DE AHORRO Y EFI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</si>
  <si>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</si>
  <si>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</si>
  <si>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</si>
  <si>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</si>
  <si>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</si>
  <si>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</si>
  <si>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</si>
  <si>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</si>
  <si>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</si>
  <si>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</si>
  <si>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</si>
  <si>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DEPARTAMENTO DE PROMOCION DEL USO RACION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</si>
  <si>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</si>
  <si>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</si>
  <si>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</si>
  <si>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</si>
  <si>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</si>
  <si>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</si>
  <si>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</si>
  <si>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</si>
  <si>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</si>
  <si>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</si>
  <si>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</si>
  <si>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</si>
  <si>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</si>
  <si>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</si>
  <si>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</si>
  <si>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</si>
  <si>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</si>
  <si>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</si>
  <si>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</si>
  <si>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DIVISION CORRESP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</si>
  <si>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</si>
  <si>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</si>
  <si>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</si>
  <si>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</si>
  <si>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</si>
  <si>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</si>
  <si>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</si>
  <si>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DESPACHO</t>
  </si>
  <si>
    <t>COORDINADOR (A) GESTION AMBIEN</t>
  </si>
  <si>
    <t>CORRDINADOR DE SERVICIOS GENER</t>
  </si>
  <si>
    <t>SUPERVISORA</t>
  </si>
  <si>
    <t>GESTOR (A)</t>
  </si>
  <si>
    <t>ANALISTA DE SALUD Y SEGURIDAD</t>
  </si>
  <si>
    <t>ENC. DEPTO. COMPRAS Y CONT.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</si>
  <si>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</si>
  <si>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</si>
  <si>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</si>
  <si>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</si>
  <si>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</si>
  <si>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</si>
  <si>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</si>
  <si>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</si>
  <si>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</si>
  <si>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</si>
  <si>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</si>
  <si>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</si>
  <si>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</si>
  <si>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</si>
  <si>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</si>
  <si>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</si>
  <si>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</si>
  <si>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</si>
  <si>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</si>
  <si>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</si>
  <si>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</si>
  <si>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</si>
  <si>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</si>
  <si>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ENC. CUENTAS POR PAGAR</t>
  </si>
  <si>
    <t>DIVISION DE CUENTAS POR PAGAR- MEM</t>
  </si>
  <si>
    <t>GESTOR DE REDES SOCIALES</t>
  </si>
  <si>
    <t>TESORERO</t>
  </si>
  <si>
    <t>RELACIONADOR PUBLICO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</si>
  <si>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</si>
  <si>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</si>
  <si>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</si>
  <si>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</si>
  <si>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</si>
  <si>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</si>
  <si>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</si>
  <si>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</si>
  <si>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</si>
  <si>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</si>
  <si>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</si>
  <si>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</si>
  <si>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</si>
  <si>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</si>
  <si>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</si>
  <si>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</si>
  <si>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FRANCIS LEONARDO VENTURA SOTO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</si>
  <si>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</si>
  <si>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</si>
  <si>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</si>
  <si>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</si>
  <si>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</si>
  <si>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</si>
  <si>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</si>
  <si>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</si>
  <si>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</si>
  <si>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</si>
  <si>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</si>
  <si>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</si>
  <si>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</si>
  <si>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</si>
  <si>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</si>
  <si>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</si>
  <si>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</si>
  <si>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</si>
  <si>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</si>
  <si>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GUILLERMO SMITH HIDALGO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</si>
  <si>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</si>
  <si>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</si>
  <si>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</si>
  <si>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</si>
  <si>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</si>
  <si>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</si>
  <si>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</si>
  <si>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</si>
  <si>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</si>
  <si>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KARLEN PALOMA RODRIGUEZ VARGAS</t>
  </si>
  <si>
    <t>REBECA ISABEL MARTINEZ MORONTA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</si>
  <si>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</si>
  <si>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</si>
  <si>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</si>
  <si>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</si>
  <si>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</si>
  <si>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</si>
  <si>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</si>
  <si>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CARMEN LOURDES DE LA MERCEDES MINAYA</t>
  </si>
  <si>
    <t>RAUL EMILIO ASENCIO MORIS</t>
  </si>
  <si>
    <t>JACKSON ARISTOTELES BORGES MOLINA</t>
  </si>
  <si>
    <t>SUPERVISOR DE TRANSPORTACION</t>
  </si>
  <si>
    <t>DIRECTOR DE ENERGIA CONVENCION</t>
  </si>
  <si>
    <t>ANALISTA ADMINISTRATIVO (A)</t>
  </si>
  <si>
    <t>DIRECCION DE INFRAESTRUCTURAS ENERGETICA</t>
  </si>
  <si>
    <t>PARALEGAL INTERINO</t>
  </si>
  <si>
    <t>DEPARTAMENTO DE SEGURIDAD</t>
  </si>
  <si>
    <t>DIRECCION DE PROGRAMAS ESPECIALES</t>
  </si>
  <si>
    <t>DIRECCION DE GABINETE</t>
  </si>
  <si>
    <t>ASESOR LEGAL</t>
  </si>
  <si>
    <t>OCTUBRE 2024</t>
  </si>
  <si>
    <t>ADMINSTRADOR/A SEGURIDAD TECNOLOGICO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</si>
  <si>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</si>
  <si>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</si>
  <si>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</si>
  <si>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</si>
  <si>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</si>
  <si>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SEGURIDAD Y SALUD MINERA</t>
  </si>
  <si>
    <t>ANALISTA DE IGUALDAD DE GENRO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</si>
  <si>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</si>
  <si>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</si>
  <si>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</si>
  <si>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</si>
  <si>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</si>
  <si>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</si>
  <si>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</si>
  <si>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</si>
  <si>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</si>
  <si>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</si>
  <si>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JEURI QUEVEDA GARCIA</t>
  </si>
  <si>
    <t>OCTUBRE  2024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</si>
  <si>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</si>
  <si>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</si>
  <si>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</si>
  <si>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</si>
  <si>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</si>
  <si>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</si>
  <si>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</si>
  <si>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</si>
  <si>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</si>
  <si>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</si>
  <si>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SHAKIRA MAXIEL FELIZ</t>
  </si>
  <si>
    <t>BETTY SOTO VIÑAS</t>
  </si>
  <si>
    <t>VICEMINISTERIO DE INNOVACION Y TRANSICION ENERGETICA-MEM</t>
  </si>
  <si>
    <t>DIRECTORA DE GESRION SOCIAL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</si>
  <si>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</si>
  <si>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</si>
  <si>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</si>
  <si>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</si>
  <si>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</si>
  <si>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</si>
  <si>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</si>
  <si>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</si>
  <si>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</si>
  <si>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</si>
  <si>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</si>
  <si>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</si>
  <si>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</si>
  <si>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</si>
  <si>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</si>
  <si>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</si>
  <si>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</si>
  <si>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</si>
  <si>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</si>
  <si>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</si>
  <si>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ENCARGADO INTERINO DE DESARROLLO E IMPLEMENTACION SIST.</t>
  </si>
  <si>
    <t>Kirsis Santiago 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</si>
</sst>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43" fontId="0" fillId="0" borderId="2" xfId="1" applyFont="1" applyBorder="1"/>
    <xf numFmtId="0" fontId="2" fillId="0" borderId="2" xfId="0" applyFont="1" applyBorder="1" applyAlignment="1">
      <alignment horizontal="left"/>
    </xf>
    <xf numFmtId="43" fontId="2" fillId="0" borderId="2" xfId="1" applyFont="1" applyFill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4" fontId="0" fillId="0" borderId="1" xfId="2" applyFont="1" applyBorder="1"/>
    <xf numFmtId="164" fontId="0" fillId="0" borderId="2" xfId="2" applyFont="1" applyBorder="1"/>
    <xf numFmtId="43" fontId="0" fillId="0" borderId="1" xfId="1" applyFont="1" applyFill="1" applyBorder="1"/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43" fontId="2" fillId="0" borderId="0" xfId="1" applyFont="1" applyFill="1" applyBorder="1"/>
    <xf numFmtId="43" fontId="2" fillId="0" borderId="1" xfId="1" applyFont="1" applyBorder="1"/>
    <xf numFmtId="49" fontId="2" fillId="0" borderId="0" xfId="0" applyNumberFormat="1" applyFont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2" xfId="2" applyFont="1" applyBorder="1" applyAlignment="1">
      <alignment horizontal="center"/>
    </xf>
    <xf numFmtId="43" fontId="2" fillId="2" borderId="18" xfId="1" applyFont="1" applyFill="1" applyBorder="1" applyAlignment="1">
      <alignment horizontal="center"/>
    </xf>
    <xf numFmtId="43" fontId="2" fillId="2" borderId="19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2" applyFont="1" applyBorder="1" applyAlignment="1">
      <alignment horizontal="left"/>
    </xf>
    <xf numFmtId="0" fontId="0" fillId="0" borderId="21" xfId="0" applyBorder="1"/>
    <xf numFmtId="164" fontId="0" fillId="0" borderId="0" xfId="0" applyNumberFormat="1" applyAlignment="1">
      <alignment horizontal="center"/>
    </xf>
    <xf numFmtId="43" fontId="2" fillId="2" borderId="27" xfId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0" fillId="0" borderId="1" xfId="1" applyNumberFormat="1" applyFont="1" applyBorder="1"/>
    <xf numFmtId="4" fontId="2" fillId="0" borderId="2" xfId="1" applyNumberFormat="1" applyFont="1" applyBorder="1"/>
    <xf numFmtId="4" fontId="2" fillId="0" borderId="0" xfId="1" applyNumberFormat="1" applyFont="1" applyBorder="1"/>
    <xf numFmtId="4" fontId="2" fillId="2" borderId="30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4" fontId="2" fillId="2" borderId="3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43" fontId="2" fillId="2" borderId="32" xfId="1" applyFont="1" applyFill="1" applyBorder="1" applyAlignment="1">
      <alignment horizontal="center"/>
    </xf>
    <xf numFmtId="164" fontId="0" fillId="0" borderId="2" xfId="2" applyFont="1" applyFill="1" applyBorder="1"/>
    <xf numFmtId="43" fontId="2" fillId="0" borderId="1" xfId="0" applyNumberFormat="1" applyFont="1" applyBorder="1"/>
    <xf numFmtId="43" fontId="2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43" fontId="0" fillId="0" borderId="1" xfId="1" applyFont="1" applyFill="1" applyBorder="1" applyAlignment="1">
      <alignment horizontal="center"/>
    </xf>
    <xf numFmtId="43" fontId="0" fillId="0" borderId="34" xfId="1" applyFont="1" applyBorder="1" applyAlignment="1">
      <alignment horizontal="center"/>
    </xf>
    <xf numFmtId="164" fontId="0" fillId="0" borderId="1" xfId="2" applyFont="1" applyFill="1" applyBorder="1"/>
    <xf numFmtId="4" fontId="0" fillId="0" borderId="1" xfId="0" applyNumberForma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43" fontId="0" fillId="0" borderId="34" xfId="1" applyFont="1" applyFill="1" applyBorder="1" applyAlignment="1">
      <alignment horizontal="center"/>
    </xf>
    <xf numFmtId="43" fontId="0" fillId="0" borderId="2" xfId="1" applyFont="1" applyFill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illares 2 2" xfId="6" xr:uid="{00000000-0005-0000-0000-000002000000}"/>
    <cellStyle name="Millares 3" xfId="3" xr:uid="{00000000-0005-0000-0000-000003000000}"/>
    <cellStyle name="Millares 3 2" xfId="7" xr:uid="{00000000-0005-0000-0000-000004000000}"/>
    <cellStyle name="Millares 4" xfId="4" xr:uid="{00000000-0005-0000-0000-000005000000}"/>
    <cellStyle name="Normal" xfId="0" builtinId="0"/>
    <cellStyle name="Normal 2" xfId="5" xr:uid="{00000000-0005-0000-0000-000007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24038</xdr:colOff>
      <xdr:row>0</xdr:row>
      <xdr:rowOff>89204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09F111E-1521-4CC1-BAC4-2F3E88BF42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8" y="89204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97570</xdr:colOff>
      <xdr:row>14</xdr:row>
      <xdr:rowOff>124946</xdr:rowOff>
    </xdr:from>
    <xdr:to>
      <xdr:col>3</xdr:col>
      <xdr:colOff>2255903</xdr:colOff>
      <xdr:row>25</xdr:row>
      <xdr:rowOff>141706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A67CC7F-51BB-44C3-8718-03B0FCB1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45" y="3182471"/>
          <a:ext cx="2158333" cy="212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27331</xdr:colOff>
      <xdr:row>44</xdr:row>
      <xdr:rowOff>255836</xdr:rowOff>
    </xdr:from>
    <xdr:to>
      <xdr:col>3</xdr:col>
      <xdr:colOff>1914525</xdr:colOff>
      <xdr:row>53</xdr:row>
      <xdr:rowOff>178354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856" y="13505111"/>
          <a:ext cx="1887194" cy="1865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6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90768</xdr:colOff>
      <xdr:row>18</xdr:row>
      <xdr:rowOff>167947</xdr:rowOff>
    </xdr:from>
    <xdr:to>
      <xdr:col>3</xdr:col>
      <xdr:colOff>1994523</xdr:colOff>
      <xdr:row>28</xdr:row>
      <xdr:rowOff>9205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285A3387-04EE-46BB-B6C0-C4939045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487" y="3442166"/>
          <a:ext cx="1903755" cy="18891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243931</xdr:colOff>
      <xdr:row>0</xdr:row>
      <xdr:rowOff>0</xdr:rowOff>
    </xdr:from>
    <xdr:to>
      <xdr:col>1</xdr:col>
      <xdr:colOff>2106705</xdr:colOff>
      <xdr:row>4</xdr:row>
      <xdr:rowOff>104215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31" y="0"/>
          <a:ext cx="2154127" cy="866215"/>
        </a:xfrm>
        <a:prstGeom prst="rect">
          <a:avLst/>
        </a:prstGeom>
      </xdr:spPr>
    </xdr:pic>
    <xdr:clientData/>
  </xdr:twoCellAnchor>
  <xdr:twoCellAnchor editAs="oneCell">
    <xdr:from>
      <xdr:col>3</xdr:col>
      <xdr:colOff>52528</xdr:colOff>
      <xdr:row>145</xdr:row>
      <xdr:rowOff>25524</xdr:rowOff>
    </xdr:from>
    <xdr:to>
      <xdr:col>3</xdr:col>
      <xdr:colOff>1485900</xdr:colOff>
      <xdr:row>152</xdr:row>
      <xdr:rowOff>4537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3C47B14-E25D-4ED5-A872-FBD0C688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478" y="27676599"/>
          <a:ext cx="1433372" cy="1417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67181</xdr:colOff>
      <xdr:row>0</xdr:row>
      <xdr:rowOff>83041</xdr:rowOff>
    </xdr:from>
    <xdr:ext cx="2640240" cy="1510996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684E736-6A65-45D5-AE07-BD8D9A1E76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" y="83041"/>
          <a:ext cx="2640240" cy="1510996"/>
        </a:xfrm>
        <a:prstGeom prst="rect">
          <a:avLst/>
        </a:prstGeom>
      </xdr:spPr>
    </xdr:pic>
    <xdr:clientData/>
  </xdr:oneCellAnchor>
  <xdr:twoCellAnchor editAs="oneCell">
    <xdr:from>
      <xdr:col>3</xdr:col>
      <xdr:colOff>22225</xdr:colOff>
      <xdr:row>492</xdr:row>
      <xdr:rowOff>87032</xdr:rowOff>
    </xdr:from>
    <xdr:to>
      <xdr:col>3</xdr:col>
      <xdr:colOff>1935007</xdr:colOff>
      <xdr:row>502</xdr:row>
      <xdr:rowOff>70604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642" y="93897699"/>
          <a:ext cx="1912782" cy="18991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261142</xdr:colOff>
      <xdr:row>373</xdr:row>
      <xdr:rowOff>0</xdr:rowOff>
    </xdr:from>
    <xdr:to>
      <xdr:col>3</xdr:col>
      <xdr:colOff>2168259</xdr:colOff>
      <xdr:row>382</xdr:row>
      <xdr:rowOff>159178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CBB2963-0A5E-425C-9A32-7C166148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92" y="71056500"/>
          <a:ext cx="1907117" cy="1873678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0</xdr:row>
      <xdr:rowOff>9525</xdr:rowOff>
    </xdr:from>
    <xdr:ext cx="2409824" cy="1066800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1D0400F8-4BA4-44BE-AB5F-7F1715098A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2409824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4:M27"/>
  <sheetViews>
    <sheetView showGridLines="0" tabSelected="1" zoomScaleNormal="100" workbookViewId="0">
      <selection activeCell="C18" sqref="C18"/>
    </sheetView>
  </sheetViews>
  <sheetFormatPr baseColWidth="10" defaultColWidth="11.42578125" defaultRowHeight="15" x14ac:dyDescent="0.25"/>
  <cols>
    <col min="1" max="1" width="4.42578125" style="40" bestFit="1" customWidth="1"/>
    <col min="2" max="2" width="34.140625" customWidth="1"/>
    <col min="3" max="3" width="41.28515625" customWidth="1"/>
    <col min="4" max="4" width="44.5703125" bestFit="1" customWidth="1"/>
    <col min="5" max="5" width="18.85546875" style="7" customWidth="1"/>
    <col min="6" max="6" width="11.5703125" style="12" customWidth="1"/>
    <col min="7" max="7" width="9.42578125" style="12" customWidth="1"/>
    <col min="8" max="8" width="9.7109375" style="12" customWidth="1"/>
    <col min="9" max="9" width="9.85546875" style="12" customWidth="1"/>
    <col min="10" max="10" width="9.5703125" style="12" customWidth="1"/>
    <col min="11" max="11" width="11" style="12" customWidth="1"/>
    <col min="12" max="12" width="12" style="12" customWidth="1"/>
    <col min="13" max="13" width="5.42578125" style="12" customWidth="1"/>
  </cols>
  <sheetData>
    <row r="4" spans="1:13" x14ac:dyDescent="0.25">
      <c r="A4" s="111" t="s">
        <v>502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25">
      <c r="A5" s="111" t="s">
        <v>886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25">
      <c r="A6" s="112" t="s">
        <v>1328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x14ac:dyDescent="0.25">
      <c r="A7" s="111" t="s">
        <v>15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25">
      <c r="A8" s="5"/>
      <c r="B8" s="10"/>
      <c r="C8" s="10"/>
      <c r="D8" s="10"/>
      <c r="E8" s="18"/>
      <c r="F8" s="10"/>
      <c r="G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G9" s="10"/>
      <c r="H9" s="10"/>
      <c r="I9" s="10"/>
      <c r="J9" s="10"/>
      <c r="K9" s="10"/>
      <c r="L9" s="10"/>
      <c r="M9" s="10"/>
    </row>
    <row r="10" spans="1:13" ht="15.75" thickBot="1" x14ac:dyDescent="0.3">
      <c r="A10" s="113" t="s">
        <v>272</v>
      </c>
      <c r="B10" s="115" t="s">
        <v>12</v>
      </c>
      <c r="C10" s="115" t="s">
        <v>11</v>
      </c>
      <c r="D10" s="115" t="s">
        <v>506</v>
      </c>
      <c r="E10" s="117" t="s">
        <v>480</v>
      </c>
      <c r="F10" s="119" t="s">
        <v>10</v>
      </c>
      <c r="G10" s="120"/>
      <c r="H10" s="120"/>
      <c r="I10" s="120"/>
      <c r="J10" s="120"/>
      <c r="K10" s="120"/>
      <c r="L10" s="120"/>
      <c r="M10" s="121"/>
    </row>
    <row r="11" spans="1:13" ht="29.25" customHeight="1" thickBot="1" x14ac:dyDescent="0.3">
      <c r="A11" s="114"/>
      <c r="B11" s="116"/>
      <c r="C11" s="116"/>
      <c r="D11" s="116"/>
      <c r="E11" s="118"/>
      <c r="F11" s="62" t="s">
        <v>265</v>
      </c>
      <c r="G11" s="63" t="s">
        <v>1</v>
      </c>
      <c r="H11" s="63" t="s">
        <v>260</v>
      </c>
      <c r="I11" s="63" t="s">
        <v>261</v>
      </c>
      <c r="J11" s="63" t="s">
        <v>262</v>
      </c>
      <c r="K11" s="63" t="s">
        <v>268</v>
      </c>
      <c r="L11" s="63" t="s">
        <v>264</v>
      </c>
      <c r="M11" s="64" t="s">
        <v>276</v>
      </c>
    </row>
    <row r="12" spans="1:13" x14ac:dyDescent="0.25">
      <c r="A12" s="41">
        <v>1</v>
      </c>
      <c r="B12" s="2" t="s">
        <v>998</v>
      </c>
      <c r="C12" s="2" t="s">
        <v>999</v>
      </c>
      <c r="D12" t="s">
        <v>141</v>
      </c>
      <c r="E12" s="2" t="s">
        <v>895</v>
      </c>
      <c r="F12" s="28">
        <v>50000</v>
      </c>
      <c r="G12" s="28">
        <v>1435</v>
      </c>
      <c r="H12" s="28">
        <v>1520</v>
      </c>
      <c r="I12" s="28">
        <v>1854</v>
      </c>
      <c r="J12" s="28">
        <v>25</v>
      </c>
      <c r="K12" s="28">
        <f>G12+H12+I12+J12</f>
        <v>4834</v>
      </c>
      <c r="L12" s="28">
        <f>F12-K12</f>
        <v>45166</v>
      </c>
      <c r="M12" s="45" t="s">
        <v>267</v>
      </c>
    </row>
    <row r="13" spans="1:13" x14ac:dyDescent="0.25">
      <c r="A13" s="41">
        <v>2</v>
      </c>
      <c r="B13" s="2" t="s">
        <v>980</v>
      </c>
      <c r="C13" s="2" t="s">
        <v>1329</v>
      </c>
      <c r="D13" s="2" t="s">
        <v>145</v>
      </c>
      <c r="E13" s="2" t="s">
        <v>895</v>
      </c>
      <c r="F13" s="28">
        <v>75000</v>
      </c>
      <c r="G13" s="28">
        <v>2152.5</v>
      </c>
      <c r="H13" s="28">
        <v>2280</v>
      </c>
      <c r="I13" s="28">
        <v>6309.38</v>
      </c>
      <c r="J13" s="28">
        <v>3025</v>
      </c>
      <c r="K13" s="28">
        <f>G13+H13+I13+J13</f>
        <v>13766.880000000001</v>
      </c>
      <c r="L13" s="28">
        <f>F13-K13</f>
        <v>61233.119999999995</v>
      </c>
      <c r="M13" s="45" t="s">
        <v>266</v>
      </c>
    </row>
    <row r="14" spans="1:13" x14ac:dyDescent="0.25">
      <c r="B14" s="16"/>
      <c r="C14" s="16"/>
      <c r="D14" s="16"/>
      <c r="E14" s="22" t="s">
        <v>613</v>
      </c>
      <c r="F14" s="23">
        <f>SUM(F12:F13)</f>
        <v>125000</v>
      </c>
      <c r="G14" s="23">
        <f>SUM(G12:G13)</f>
        <v>3587.5</v>
      </c>
      <c r="H14" s="23">
        <f>SUM(H12:H13)</f>
        <v>3800</v>
      </c>
      <c r="I14" s="23">
        <f t="shared" ref="I14" si="0">SUM(I12:I13)</f>
        <v>8163.38</v>
      </c>
      <c r="J14" s="23">
        <f>SUM(J12:J13)</f>
        <v>3050</v>
      </c>
      <c r="K14" s="23">
        <f>SUM(K12:K13)</f>
        <v>18600.88</v>
      </c>
      <c r="L14" s="23">
        <f>SUM(L12:L13)</f>
        <v>106399.12</v>
      </c>
      <c r="M14" s="23"/>
    </row>
    <row r="15" spans="1:13" x14ac:dyDescent="0.25">
      <c r="B15" s="16"/>
      <c r="C15" s="16"/>
      <c r="D15" s="16"/>
      <c r="E15" s="18"/>
      <c r="F15" s="42"/>
      <c r="G15" s="42"/>
      <c r="H15" s="42"/>
      <c r="I15" s="42"/>
      <c r="J15" s="42"/>
      <c r="K15" s="42"/>
      <c r="L15" s="42"/>
      <c r="M15" s="42"/>
    </row>
    <row r="19" spans="1:13" x14ac:dyDescent="0.25">
      <c r="D19" s="25"/>
      <c r="F19" s="8"/>
      <c r="G19" s="8"/>
      <c r="H19" s="8"/>
      <c r="I19" s="9"/>
    </row>
    <row r="20" spans="1:13" x14ac:dyDescent="0.25">
      <c r="A20" s="38"/>
      <c r="B20" s="25" t="s">
        <v>890</v>
      </c>
      <c r="C20" s="25" t="s">
        <v>891</v>
      </c>
      <c r="D20" s="26"/>
      <c r="E20"/>
      <c r="F20" s="4"/>
      <c r="G20" s="4"/>
      <c r="H20" s="4"/>
      <c r="I20" s="14"/>
      <c r="J20" s="4"/>
      <c r="K20" s="4"/>
      <c r="L20" s="4"/>
      <c r="M20" s="4"/>
    </row>
    <row r="21" spans="1:13" x14ac:dyDescent="0.25">
      <c r="A21" s="37"/>
      <c r="B21" s="26"/>
      <c r="C21" s="26"/>
      <c r="D21" s="26"/>
      <c r="E21"/>
      <c r="F21" s="4"/>
      <c r="G21" s="4"/>
      <c r="H21" s="4"/>
      <c r="I21" s="14"/>
      <c r="J21" s="4"/>
      <c r="K21" s="4"/>
      <c r="L21" s="4"/>
      <c r="M21" s="4"/>
    </row>
    <row r="22" spans="1:13" x14ac:dyDescent="0.25">
      <c r="A22" s="37"/>
      <c r="B22" s="26"/>
      <c r="C22" s="26"/>
      <c r="D22" s="26"/>
      <c r="E22"/>
      <c r="F22" s="4"/>
      <c r="G22" s="4"/>
      <c r="H22" s="4"/>
      <c r="I22" s="14"/>
      <c r="J22" s="4"/>
      <c r="K22" s="4"/>
      <c r="L22" s="4"/>
      <c r="M22" s="4"/>
    </row>
    <row r="23" spans="1:13" x14ac:dyDescent="0.25">
      <c r="B23" s="26"/>
      <c r="C23" s="26"/>
      <c r="D23" s="26"/>
    </row>
    <row r="24" spans="1:13" x14ac:dyDescent="0.25">
      <c r="B24" s="26"/>
      <c r="C24" s="26"/>
      <c r="D24" s="57"/>
    </row>
    <row r="25" spans="1:13" ht="15.75" thickBot="1" x14ac:dyDescent="0.3">
      <c r="B25" s="51"/>
      <c r="C25" s="51"/>
      <c r="D25" s="25"/>
      <c r="J25" s="3"/>
      <c r="K25"/>
      <c r="L25"/>
      <c r="M25"/>
    </row>
    <row r="26" spans="1:13" x14ac:dyDescent="0.25">
      <c r="B26" s="25" t="s">
        <v>892</v>
      </c>
      <c r="C26" s="25" t="s">
        <v>1384</v>
      </c>
      <c r="D26" s="27"/>
      <c r="J26" s="3"/>
      <c r="K26"/>
      <c r="L26"/>
      <c r="M26"/>
    </row>
    <row r="27" spans="1:13" ht="25.5" x14ac:dyDescent="0.25">
      <c r="B27" s="52" t="s">
        <v>897</v>
      </c>
      <c r="C27" s="52" t="s">
        <v>893</v>
      </c>
    </row>
  </sheetData>
  <mergeCells count="10">
    <mergeCell ref="A4:M4"/>
    <mergeCell ref="A5:M5"/>
    <mergeCell ref="A6:M6"/>
    <mergeCell ref="A7:M7"/>
    <mergeCell ref="A10:A11"/>
    <mergeCell ref="B10:B11"/>
    <mergeCell ref="C10:C11"/>
    <mergeCell ref="D10:D11"/>
    <mergeCell ref="E10:E11"/>
    <mergeCell ref="F10:M10"/>
  </mergeCells>
  <conditionalFormatting sqref="B20:B27">
    <cfRule type="duplicateValues" dxfId="16" priority="2"/>
  </conditionalFormatting>
  <conditionalFormatting sqref="B20:C20">
    <cfRule type="duplicateValues" dxfId="15" priority="1"/>
  </conditionalFormatting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M55"/>
  <sheetViews>
    <sheetView showGridLines="0" zoomScaleNormal="100" zoomScaleSheetLayoutView="30" workbookViewId="0">
      <selection activeCell="B51" sqref="B51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28.7109375" customWidth="1"/>
    <col min="4" max="4" width="45" bestFit="1" customWidth="1"/>
    <col min="5" max="5" width="19.85546875" customWidth="1"/>
    <col min="6" max="6" width="15.5703125" style="56" customWidth="1"/>
    <col min="7" max="8" width="9.140625" style="6" bestFit="1" customWidth="1"/>
    <col min="9" max="9" width="10.140625" style="6" bestFit="1" customWidth="1"/>
    <col min="10" max="10" width="12.42578125" style="6" bestFit="1" customWidth="1"/>
    <col min="11" max="11" width="17.85546875" style="6" bestFit="1" customWidth="1"/>
    <col min="12" max="12" width="14.28515625" style="6" bestFit="1" customWidth="1"/>
    <col min="13" max="13" width="5.7109375" style="40" bestFit="1" customWidth="1"/>
  </cols>
  <sheetData>
    <row r="2" spans="1:13" x14ac:dyDescent="0.25">
      <c r="B2" s="18"/>
      <c r="C2" s="16"/>
      <c r="D2" s="16"/>
      <c r="E2" s="16"/>
      <c r="F2" s="85"/>
      <c r="G2" s="85"/>
      <c r="H2" s="85"/>
      <c r="I2" s="85"/>
      <c r="J2" s="85"/>
      <c r="K2" s="85"/>
      <c r="L2" s="85"/>
      <c r="M2" s="10"/>
    </row>
    <row r="3" spans="1:13" ht="18.75" x14ac:dyDescent="0.3">
      <c r="A3" s="122" t="s">
        <v>502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18.75" x14ac:dyDescent="0.3">
      <c r="A4" s="122" t="s">
        <v>504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8.75" x14ac:dyDescent="0.3">
      <c r="A5" s="123" t="s">
        <v>1328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8.75" x14ac:dyDescent="0.3">
      <c r="A6" s="122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6.5" thickBot="1" x14ac:dyDescent="0.3">
      <c r="A7" s="59"/>
      <c r="B7" s="78"/>
      <c r="C7" s="58"/>
      <c r="D7" s="58"/>
      <c r="E7" s="58"/>
      <c r="F7" s="86"/>
      <c r="G7" s="86"/>
      <c r="H7" s="86"/>
      <c r="I7" s="86"/>
      <c r="J7" s="86"/>
      <c r="K7" s="86"/>
      <c r="L7" s="86"/>
      <c r="M7" s="59"/>
    </row>
    <row r="8" spans="1:13" ht="15" customHeight="1" thickBot="1" x14ac:dyDescent="0.3">
      <c r="A8" s="128" t="s">
        <v>505</v>
      </c>
      <c r="B8" s="130" t="s">
        <v>12</v>
      </c>
      <c r="C8" s="128" t="s">
        <v>11</v>
      </c>
      <c r="D8" s="126" t="s">
        <v>506</v>
      </c>
      <c r="E8" s="124" t="s">
        <v>480</v>
      </c>
      <c r="F8" s="119" t="s">
        <v>10</v>
      </c>
      <c r="G8" s="120"/>
      <c r="H8" s="120"/>
      <c r="I8" s="120"/>
      <c r="J8" s="120"/>
      <c r="K8" s="120"/>
      <c r="L8" s="120"/>
      <c r="M8" s="121"/>
    </row>
    <row r="9" spans="1:13" ht="21.75" customHeight="1" thickBot="1" x14ac:dyDescent="0.3">
      <c r="A9" s="129"/>
      <c r="B9" s="131"/>
      <c r="C9" s="129"/>
      <c r="D9" s="127"/>
      <c r="E9" s="125"/>
      <c r="F9" s="90" t="s">
        <v>265</v>
      </c>
      <c r="G9" s="91" t="s">
        <v>1</v>
      </c>
      <c r="H9" s="91" t="s">
        <v>260</v>
      </c>
      <c r="I9" s="91" t="s">
        <v>261</v>
      </c>
      <c r="J9" s="91" t="s">
        <v>263</v>
      </c>
      <c r="K9" s="91" t="s">
        <v>268</v>
      </c>
      <c r="L9" s="92" t="s">
        <v>264</v>
      </c>
      <c r="M9" s="32" t="s">
        <v>276</v>
      </c>
    </row>
    <row r="10" spans="1:13" x14ac:dyDescent="0.25">
      <c r="A10" s="13">
        <v>1</v>
      </c>
      <c r="B10" s="72" t="s">
        <v>982</v>
      </c>
      <c r="C10" s="72" t="s">
        <v>196</v>
      </c>
      <c r="D10" s="2" t="s">
        <v>151</v>
      </c>
      <c r="E10" s="2" t="s">
        <v>909</v>
      </c>
      <c r="F10" s="87">
        <v>175000</v>
      </c>
      <c r="G10" s="87">
        <v>5022.5</v>
      </c>
      <c r="H10" s="87">
        <v>5320</v>
      </c>
      <c r="I10" s="87">
        <v>29747.24</v>
      </c>
      <c r="J10" s="87">
        <v>25</v>
      </c>
      <c r="K10" s="87">
        <f>+G10+H10+I10+J10</f>
        <v>40114.740000000005</v>
      </c>
      <c r="L10" s="87">
        <f>+F10-K10</f>
        <v>134885.26</v>
      </c>
      <c r="M10" s="45" t="s">
        <v>266</v>
      </c>
    </row>
    <row r="11" spans="1:13" x14ac:dyDescent="0.25">
      <c r="A11" s="13">
        <v>2</v>
      </c>
      <c r="B11" s="72" t="s">
        <v>1127</v>
      </c>
      <c r="C11" s="2" t="s">
        <v>1128</v>
      </c>
      <c r="D11" s="2" t="s">
        <v>1007</v>
      </c>
      <c r="E11" s="2" t="s">
        <v>909</v>
      </c>
      <c r="F11" s="87">
        <v>200000</v>
      </c>
      <c r="G11" s="87">
        <v>5740</v>
      </c>
      <c r="H11" s="87">
        <v>5883.16</v>
      </c>
      <c r="I11" s="87">
        <v>35677.08</v>
      </c>
      <c r="J11" s="87">
        <v>25</v>
      </c>
      <c r="K11" s="87">
        <f t="shared" ref="K11:K44" si="0">+G11+H11+I11+J11</f>
        <v>47325.240000000005</v>
      </c>
      <c r="L11" s="87">
        <f t="shared" ref="L11:L44" si="1">+F11-K11</f>
        <v>152674.76</v>
      </c>
      <c r="M11" s="13" t="s">
        <v>267</v>
      </c>
    </row>
    <row r="12" spans="1:13" x14ac:dyDescent="0.25">
      <c r="A12" s="13">
        <v>3</v>
      </c>
      <c r="B12" s="72" t="s">
        <v>1334</v>
      </c>
      <c r="C12" s="2" t="s">
        <v>30</v>
      </c>
      <c r="D12" t="s">
        <v>1335</v>
      </c>
      <c r="E12" s="2" t="s">
        <v>909</v>
      </c>
      <c r="F12" s="87">
        <v>90000</v>
      </c>
      <c r="G12" s="87">
        <v>2583</v>
      </c>
      <c r="H12" s="87">
        <v>2736</v>
      </c>
      <c r="I12" s="87">
        <v>9753.1200000000008</v>
      </c>
      <c r="J12" s="87">
        <v>25</v>
      </c>
      <c r="K12" s="87">
        <f t="shared" si="0"/>
        <v>15097.12</v>
      </c>
      <c r="L12" s="87">
        <f t="shared" si="1"/>
        <v>74902.880000000005</v>
      </c>
      <c r="M12" s="13" t="s">
        <v>267</v>
      </c>
    </row>
    <row r="13" spans="1:13" x14ac:dyDescent="0.25">
      <c r="A13" s="13">
        <v>4</v>
      </c>
      <c r="B13" s="72" t="s">
        <v>927</v>
      </c>
      <c r="C13" s="72" t="s">
        <v>337</v>
      </c>
      <c r="D13" s="2" t="s">
        <v>995</v>
      </c>
      <c r="E13" s="2" t="s">
        <v>909</v>
      </c>
      <c r="F13" s="87">
        <v>70000</v>
      </c>
      <c r="G13" s="87">
        <v>2009</v>
      </c>
      <c r="H13" s="87">
        <v>2128</v>
      </c>
      <c r="I13" s="87">
        <v>5368.48</v>
      </c>
      <c r="J13" s="87">
        <v>5625</v>
      </c>
      <c r="K13" s="87">
        <f t="shared" si="0"/>
        <v>15130.48</v>
      </c>
      <c r="L13" s="87">
        <f t="shared" si="1"/>
        <v>54869.520000000004</v>
      </c>
      <c r="M13" s="45" t="s">
        <v>267</v>
      </c>
    </row>
    <row r="14" spans="1:13" x14ac:dyDescent="0.25">
      <c r="A14" s="13">
        <v>5</v>
      </c>
      <c r="B14" s="73" t="s">
        <v>948</v>
      </c>
      <c r="C14" s="72" t="s">
        <v>947</v>
      </c>
      <c r="D14" s="2" t="s">
        <v>1021</v>
      </c>
      <c r="E14" s="2" t="s">
        <v>909</v>
      </c>
      <c r="F14" s="87">
        <v>35000</v>
      </c>
      <c r="G14" s="87">
        <v>1004.5</v>
      </c>
      <c r="H14" s="87">
        <v>1064</v>
      </c>
      <c r="I14" s="87">
        <v>0</v>
      </c>
      <c r="J14" s="87">
        <v>25</v>
      </c>
      <c r="K14" s="87">
        <f t="shared" si="0"/>
        <v>2093.5</v>
      </c>
      <c r="L14" s="87">
        <f t="shared" si="1"/>
        <v>32906.5</v>
      </c>
      <c r="M14" s="45" t="s">
        <v>266</v>
      </c>
    </row>
    <row r="15" spans="1:13" x14ac:dyDescent="0.25">
      <c r="A15" s="13">
        <v>6</v>
      </c>
      <c r="B15" s="72" t="s">
        <v>1133</v>
      </c>
      <c r="C15" s="2" t="s">
        <v>1060</v>
      </c>
      <c r="D15" s="2" t="s">
        <v>6</v>
      </c>
      <c r="E15" s="2" t="s">
        <v>909</v>
      </c>
      <c r="F15" s="87">
        <v>55000</v>
      </c>
      <c r="G15" s="87">
        <v>1578.5</v>
      </c>
      <c r="H15" s="87">
        <v>1672</v>
      </c>
      <c r="I15" s="87">
        <v>2559.6799999999998</v>
      </c>
      <c r="J15" s="87">
        <v>25</v>
      </c>
      <c r="K15" s="87">
        <f t="shared" si="0"/>
        <v>5835.18</v>
      </c>
      <c r="L15" s="87">
        <f t="shared" si="1"/>
        <v>49164.82</v>
      </c>
      <c r="M15" s="13" t="s">
        <v>266</v>
      </c>
    </row>
    <row r="16" spans="1:13" x14ac:dyDescent="0.25">
      <c r="A16" s="13">
        <v>7</v>
      </c>
      <c r="B16" s="72" t="s">
        <v>1134</v>
      </c>
      <c r="C16" s="2" t="s">
        <v>1010</v>
      </c>
      <c r="D16" s="2" t="s">
        <v>1024</v>
      </c>
      <c r="E16" s="2" t="s">
        <v>909</v>
      </c>
      <c r="F16" s="87">
        <v>80000</v>
      </c>
      <c r="G16" s="87">
        <v>2296</v>
      </c>
      <c r="H16" s="87">
        <v>2432</v>
      </c>
      <c r="I16" s="87">
        <v>7400.87</v>
      </c>
      <c r="J16" s="87">
        <v>25</v>
      </c>
      <c r="K16" s="87">
        <f t="shared" si="0"/>
        <v>12153.869999999999</v>
      </c>
      <c r="L16" s="87">
        <f t="shared" si="1"/>
        <v>67846.13</v>
      </c>
      <c r="M16" s="13" t="s">
        <v>266</v>
      </c>
    </row>
    <row r="17" spans="1:13" x14ac:dyDescent="0.25">
      <c r="A17" s="13">
        <v>8</v>
      </c>
      <c r="B17" s="72" t="s">
        <v>1129</v>
      </c>
      <c r="C17" s="2" t="s">
        <v>19</v>
      </c>
      <c r="D17" s="2" t="s">
        <v>1024</v>
      </c>
      <c r="E17" s="2" t="s">
        <v>909</v>
      </c>
      <c r="F17" s="87">
        <v>35000</v>
      </c>
      <c r="G17" s="87">
        <v>1004.5</v>
      </c>
      <c r="H17" s="87">
        <v>1064</v>
      </c>
      <c r="I17" s="87">
        <v>0</v>
      </c>
      <c r="J17" s="87">
        <v>4775</v>
      </c>
      <c r="K17" s="87">
        <f t="shared" si="0"/>
        <v>6843.5</v>
      </c>
      <c r="L17" s="87">
        <f t="shared" si="1"/>
        <v>28156.5</v>
      </c>
      <c r="M17" s="13" t="s">
        <v>267</v>
      </c>
    </row>
    <row r="18" spans="1:13" x14ac:dyDescent="0.25">
      <c r="A18" s="13">
        <v>9</v>
      </c>
      <c r="B18" s="2" t="s">
        <v>1330</v>
      </c>
      <c r="C18" s="2" t="s">
        <v>929</v>
      </c>
      <c r="D18" s="2" t="s">
        <v>894</v>
      </c>
      <c r="E18" s="2" t="s">
        <v>909</v>
      </c>
      <c r="F18" s="87">
        <v>42000</v>
      </c>
      <c r="G18" s="87">
        <v>1205.4000000000001</v>
      </c>
      <c r="H18" s="87">
        <v>1276.8</v>
      </c>
      <c r="I18" s="87">
        <v>724.92</v>
      </c>
      <c r="J18" s="87">
        <v>25</v>
      </c>
      <c r="K18" s="87">
        <f t="shared" si="0"/>
        <v>3232.12</v>
      </c>
      <c r="L18" s="87">
        <f t="shared" si="1"/>
        <v>38767.879999999997</v>
      </c>
      <c r="M18" s="13" t="s">
        <v>267</v>
      </c>
    </row>
    <row r="19" spans="1:13" x14ac:dyDescent="0.25">
      <c r="A19" s="13">
        <v>10</v>
      </c>
      <c r="B19" s="2" t="s">
        <v>1331</v>
      </c>
      <c r="C19" s="2" t="s">
        <v>929</v>
      </c>
      <c r="D19" s="2" t="s">
        <v>894</v>
      </c>
      <c r="E19" s="2" t="s">
        <v>909</v>
      </c>
      <c r="F19" s="87">
        <v>42000</v>
      </c>
      <c r="G19" s="87">
        <v>1205.4000000000001</v>
      </c>
      <c r="H19" s="87">
        <v>1276.8</v>
      </c>
      <c r="I19" s="87">
        <v>724.92</v>
      </c>
      <c r="J19" s="87">
        <v>25</v>
      </c>
      <c r="K19" s="87">
        <f t="shared" si="0"/>
        <v>3232.12</v>
      </c>
      <c r="L19" s="87">
        <f t="shared" si="1"/>
        <v>38767.879999999997</v>
      </c>
      <c r="M19" s="13" t="s">
        <v>266</v>
      </c>
    </row>
    <row r="20" spans="1:13" x14ac:dyDescent="0.25">
      <c r="A20" s="13">
        <v>11</v>
      </c>
      <c r="B20" s="2" t="s">
        <v>1332</v>
      </c>
      <c r="C20" s="2" t="s">
        <v>929</v>
      </c>
      <c r="D20" s="2" t="s">
        <v>894</v>
      </c>
      <c r="E20" s="2" t="s">
        <v>909</v>
      </c>
      <c r="F20" s="87">
        <v>42000</v>
      </c>
      <c r="G20" s="87">
        <v>1205.4000000000001</v>
      </c>
      <c r="H20" s="87">
        <v>1276.8</v>
      </c>
      <c r="I20" s="87">
        <v>724.92</v>
      </c>
      <c r="J20" s="87">
        <v>25</v>
      </c>
      <c r="K20" s="87">
        <f t="shared" si="0"/>
        <v>3232.12</v>
      </c>
      <c r="L20" s="87">
        <f t="shared" si="1"/>
        <v>38767.879999999997</v>
      </c>
      <c r="M20" s="13" t="s">
        <v>266</v>
      </c>
    </row>
    <row r="21" spans="1:13" x14ac:dyDescent="0.25">
      <c r="A21" s="13">
        <v>12</v>
      </c>
      <c r="B21" s="72" t="s">
        <v>1130</v>
      </c>
      <c r="C21" s="2" t="s">
        <v>929</v>
      </c>
      <c r="D21" s="2" t="s">
        <v>1024</v>
      </c>
      <c r="E21" s="2" t="s">
        <v>909</v>
      </c>
      <c r="F21" s="87">
        <v>42000</v>
      </c>
      <c r="G21" s="87">
        <v>1205.4000000000001</v>
      </c>
      <c r="H21" s="87">
        <v>1276.8</v>
      </c>
      <c r="I21" s="87">
        <v>724.92</v>
      </c>
      <c r="J21" s="87">
        <v>5475</v>
      </c>
      <c r="K21" s="87">
        <f t="shared" si="0"/>
        <v>8682.119999999999</v>
      </c>
      <c r="L21" s="87">
        <f t="shared" si="1"/>
        <v>33317.880000000005</v>
      </c>
      <c r="M21" s="13" t="s">
        <v>266</v>
      </c>
    </row>
    <row r="22" spans="1:13" x14ac:dyDescent="0.25">
      <c r="A22" s="13">
        <v>13</v>
      </c>
      <c r="B22" s="72" t="s">
        <v>1131</v>
      </c>
      <c r="C22" s="2" t="s">
        <v>929</v>
      </c>
      <c r="D22" s="2" t="s">
        <v>1024</v>
      </c>
      <c r="E22" s="2" t="s">
        <v>909</v>
      </c>
      <c r="F22" s="87">
        <v>42000</v>
      </c>
      <c r="G22" s="87">
        <v>1205.4000000000001</v>
      </c>
      <c r="H22" s="87">
        <v>1276.8</v>
      </c>
      <c r="I22" s="87">
        <v>724.92</v>
      </c>
      <c r="J22" s="87">
        <v>25</v>
      </c>
      <c r="K22" s="87">
        <f t="shared" si="0"/>
        <v>3232.12</v>
      </c>
      <c r="L22" s="87">
        <f t="shared" si="1"/>
        <v>38767.879999999997</v>
      </c>
      <c r="M22" s="13" t="s">
        <v>266</v>
      </c>
    </row>
    <row r="23" spans="1:13" x14ac:dyDescent="0.25">
      <c r="A23" s="13">
        <v>14</v>
      </c>
      <c r="B23" s="73" t="s">
        <v>928</v>
      </c>
      <c r="C23" s="72" t="s">
        <v>929</v>
      </c>
      <c r="D23" s="2" t="s">
        <v>995</v>
      </c>
      <c r="E23" s="2" t="s">
        <v>909</v>
      </c>
      <c r="F23" s="87">
        <v>40000</v>
      </c>
      <c r="G23" s="87">
        <v>1148</v>
      </c>
      <c r="H23" s="87">
        <v>1216</v>
      </c>
      <c r="I23" s="87">
        <v>442.65</v>
      </c>
      <c r="J23" s="87">
        <v>25</v>
      </c>
      <c r="K23" s="87">
        <f t="shared" si="0"/>
        <v>2831.65</v>
      </c>
      <c r="L23" s="87">
        <f t="shared" si="1"/>
        <v>37168.35</v>
      </c>
      <c r="M23" s="45" t="s">
        <v>266</v>
      </c>
    </row>
    <row r="24" spans="1:13" x14ac:dyDescent="0.25">
      <c r="A24" s="13">
        <v>15</v>
      </c>
      <c r="B24" s="72" t="s">
        <v>1141</v>
      </c>
      <c r="C24" s="2" t="s">
        <v>1063</v>
      </c>
      <c r="D24" s="2" t="s">
        <v>1024</v>
      </c>
      <c r="E24" s="2" t="s">
        <v>909</v>
      </c>
      <c r="F24" s="87">
        <v>35000</v>
      </c>
      <c r="G24" s="87">
        <v>1004.5</v>
      </c>
      <c r="H24" s="87">
        <v>1064</v>
      </c>
      <c r="I24" s="87">
        <v>0</v>
      </c>
      <c r="J24" s="87">
        <v>25</v>
      </c>
      <c r="K24" s="87">
        <f t="shared" si="0"/>
        <v>2093.5</v>
      </c>
      <c r="L24" s="87">
        <f t="shared" si="1"/>
        <v>32906.5</v>
      </c>
      <c r="M24" s="13" t="s">
        <v>266</v>
      </c>
    </row>
    <row r="25" spans="1:13" x14ac:dyDescent="0.25">
      <c r="A25" s="13">
        <v>16</v>
      </c>
      <c r="B25" s="72" t="s">
        <v>1142</v>
      </c>
      <c r="C25" s="2" t="s">
        <v>1063</v>
      </c>
      <c r="D25" s="2" t="s">
        <v>1024</v>
      </c>
      <c r="E25" s="2" t="s">
        <v>909</v>
      </c>
      <c r="F25" s="87">
        <v>35000</v>
      </c>
      <c r="G25" s="87">
        <v>1004.5</v>
      </c>
      <c r="H25" s="87">
        <v>1064</v>
      </c>
      <c r="I25" s="87">
        <v>0</v>
      </c>
      <c r="J25" s="87">
        <v>25</v>
      </c>
      <c r="K25" s="87">
        <f t="shared" si="0"/>
        <v>2093.5</v>
      </c>
      <c r="L25" s="87">
        <f t="shared" si="1"/>
        <v>32906.5</v>
      </c>
      <c r="M25" s="13" t="s">
        <v>267</v>
      </c>
    </row>
    <row r="26" spans="1:13" x14ac:dyDescent="0.25">
      <c r="A26" s="13">
        <v>17</v>
      </c>
      <c r="B26" s="73" t="s">
        <v>990</v>
      </c>
      <c r="C26" s="72" t="s">
        <v>976</v>
      </c>
      <c r="D26" s="2" t="s">
        <v>995</v>
      </c>
      <c r="E26" s="2" t="s">
        <v>909</v>
      </c>
      <c r="F26" s="87">
        <v>80000</v>
      </c>
      <c r="G26" s="87">
        <v>2296</v>
      </c>
      <c r="H26" s="87">
        <v>2432</v>
      </c>
      <c r="I26" s="87">
        <v>7400.87</v>
      </c>
      <c r="J26" s="87">
        <v>9625</v>
      </c>
      <c r="K26" s="87">
        <f t="shared" si="0"/>
        <v>21753.87</v>
      </c>
      <c r="L26" s="87">
        <f t="shared" si="1"/>
        <v>58246.130000000005</v>
      </c>
      <c r="M26" s="45" t="s">
        <v>266</v>
      </c>
    </row>
    <row r="27" spans="1:13" x14ac:dyDescent="0.25">
      <c r="A27" s="13">
        <v>18</v>
      </c>
      <c r="B27" s="73" t="s">
        <v>1006</v>
      </c>
      <c r="C27" s="72" t="s">
        <v>337</v>
      </c>
      <c r="D27" s="2" t="s">
        <v>1001</v>
      </c>
      <c r="E27" s="2" t="s">
        <v>909</v>
      </c>
      <c r="F27" s="87">
        <v>95000</v>
      </c>
      <c r="G27" s="87">
        <v>2726.5</v>
      </c>
      <c r="H27" s="87">
        <v>2888</v>
      </c>
      <c r="I27" s="87">
        <v>10929.24</v>
      </c>
      <c r="J27" s="87">
        <v>37075</v>
      </c>
      <c r="K27" s="87">
        <f t="shared" si="0"/>
        <v>53618.74</v>
      </c>
      <c r="L27" s="87">
        <f t="shared" si="1"/>
        <v>41381.26</v>
      </c>
      <c r="M27" s="45" t="s">
        <v>266</v>
      </c>
    </row>
    <row r="28" spans="1:13" x14ac:dyDescent="0.25">
      <c r="A28" s="13">
        <v>19</v>
      </c>
      <c r="B28" s="73" t="s">
        <v>993</v>
      </c>
      <c r="C28" s="72" t="s">
        <v>930</v>
      </c>
      <c r="D28" s="2" t="s">
        <v>995</v>
      </c>
      <c r="E28" s="2" t="s">
        <v>909</v>
      </c>
      <c r="F28" s="87">
        <v>60000</v>
      </c>
      <c r="G28" s="87">
        <v>1722</v>
      </c>
      <c r="H28" s="87">
        <v>1824</v>
      </c>
      <c r="I28" s="87">
        <v>3486.68</v>
      </c>
      <c r="J28" s="87">
        <v>25</v>
      </c>
      <c r="K28" s="87">
        <f t="shared" si="0"/>
        <v>7057.68</v>
      </c>
      <c r="L28" s="87">
        <f t="shared" si="1"/>
        <v>52942.32</v>
      </c>
      <c r="M28" s="45" t="s">
        <v>266</v>
      </c>
    </row>
    <row r="29" spans="1:13" x14ac:dyDescent="0.25">
      <c r="A29" s="13">
        <v>20</v>
      </c>
      <c r="B29" s="73" t="s">
        <v>991</v>
      </c>
      <c r="C29" s="72" t="s">
        <v>992</v>
      </c>
      <c r="D29" s="2" t="s">
        <v>995</v>
      </c>
      <c r="E29" s="2" t="s">
        <v>909</v>
      </c>
      <c r="F29" s="87">
        <v>55000</v>
      </c>
      <c r="G29" s="87">
        <v>1578.5</v>
      </c>
      <c r="H29" s="87">
        <v>1672</v>
      </c>
      <c r="I29" s="87">
        <v>2559.6799999999998</v>
      </c>
      <c r="J29" s="87">
        <v>25</v>
      </c>
      <c r="K29" s="87">
        <f t="shared" si="0"/>
        <v>5835.18</v>
      </c>
      <c r="L29" s="87">
        <f t="shared" si="1"/>
        <v>49164.82</v>
      </c>
      <c r="M29" s="45" t="s">
        <v>266</v>
      </c>
    </row>
    <row r="30" spans="1:13" x14ac:dyDescent="0.25">
      <c r="A30" s="13">
        <v>21</v>
      </c>
      <c r="B30" s="72" t="s">
        <v>1135</v>
      </c>
      <c r="C30" s="2" t="s">
        <v>981</v>
      </c>
      <c r="D30" s="2" t="s">
        <v>0</v>
      </c>
      <c r="E30" s="2" t="s">
        <v>909</v>
      </c>
      <c r="F30" s="87">
        <v>20000</v>
      </c>
      <c r="G30" s="87">
        <v>574</v>
      </c>
      <c r="H30" s="87">
        <v>608</v>
      </c>
      <c r="I30" s="87">
        <v>0</v>
      </c>
      <c r="J30" s="87">
        <v>25</v>
      </c>
      <c r="K30" s="87">
        <f t="shared" si="0"/>
        <v>1207</v>
      </c>
      <c r="L30" s="87">
        <f t="shared" si="1"/>
        <v>18793</v>
      </c>
      <c r="M30" s="13" t="s">
        <v>267</v>
      </c>
    </row>
    <row r="31" spans="1:13" x14ac:dyDescent="0.25">
      <c r="A31" s="13">
        <v>22</v>
      </c>
      <c r="B31" s="72" t="s">
        <v>1136</v>
      </c>
      <c r="C31" s="2" t="s">
        <v>981</v>
      </c>
      <c r="D31" s="2" t="s">
        <v>1113</v>
      </c>
      <c r="E31" s="2" t="s">
        <v>909</v>
      </c>
      <c r="F31" s="87">
        <v>20000</v>
      </c>
      <c r="G31" s="87">
        <v>574</v>
      </c>
      <c r="H31" s="87">
        <v>608</v>
      </c>
      <c r="I31" s="87">
        <v>0</v>
      </c>
      <c r="J31" s="87">
        <v>25</v>
      </c>
      <c r="K31" s="87">
        <f t="shared" si="0"/>
        <v>1207</v>
      </c>
      <c r="L31" s="87">
        <f t="shared" si="1"/>
        <v>18793</v>
      </c>
      <c r="M31" s="13" t="s">
        <v>266</v>
      </c>
    </row>
    <row r="32" spans="1:13" x14ac:dyDescent="0.25">
      <c r="A32" s="13">
        <v>23</v>
      </c>
      <c r="B32" s="72" t="s">
        <v>1137</v>
      </c>
      <c r="C32" s="2" t="s">
        <v>981</v>
      </c>
      <c r="D32" s="2" t="s">
        <v>0</v>
      </c>
      <c r="E32" s="2" t="s">
        <v>909</v>
      </c>
      <c r="F32" s="87">
        <v>20000</v>
      </c>
      <c r="G32" s="87">
        <v>574</v>
      </c>
      <c r="H32" s="87">
        <v>608</v>
      </c>
      <c r="I32" s="87">
        <v>0</v>
      </c>
      <c r="J32" s="87">
        <v>25</v>
      </c>
      <c r="K32" s="87">
        <f t="shared" si="0"/>
        <v>1207</v>
      </c>
      <c r="L32" s="87">
        <f t="shared" si="1"/>
        <v>18793</v>
      </c>
      <c r="M32" s="13" t="s">
        <v>267</v>
      </c>
    </row>
    <row r="33" spans="1:13" x14ac:dyDescent="0.25">
      <c r="A33" s="13">
        <v>24</v>
      </c>
      <c r="B33" s="72" t="s">
        <v>1138</v>
      </c>
      <c r="C33" s="2" t="s">
        <v>981</v>
      </c>
      <c r="D33" s="2" t="s">
        <v>145</v>
      </c>
      <c r="E33" s="2" t="s">
        <v>909</v>
      </c>
      <c r="F33" s="87">
        <v>20000</v>
      </c>
      <c r="G33" s="87">
        <v>574</v>
      </c>
      <c r="H33" s="87">
        <v>608</v>
      </c>
      <c r="I33" s="87">
        <v>0</v>
      </c>
      <c r="J33" s="87">
        <v>25</v>
      </c>
      <c r="K33" s="87">
        <f t="shared" si="0"/>
        <v>1207</v>
      </c>
      <c r="L33" s="87">
        <f t="shared" si="1"/>
        <v>18793</v>
      </c>
      <c r="M33" s="13" t="s">
        <v>266</v>
      </c>
    </row>
    <row r="34" spans="1:13" x14ac:dyDescent="0.25">
      <c r="A34" s="13">
        <v>25</v>
      </c>
      <c r="B34" s="72" t="s">
        <v>1139</v>
      </c>
      <c r="C34" s="2" t="s">
        <v>981</v>
      </c>
      <c r="D34" s="2" t="s">
        <v>894</v>
      </c>
      <c r="E34" s="2" t="s">
        <v>909</v>
      </c>
      <c r="F34" s="87">
        <v>20000</v>
      </c>
      <c r="G34" s="87">
        <v>574</v>
      </c>
      <c r="H34" s="87">
        <v>608</v>
      </c>
      <c r="I34" s="87">
        <v>0</v>
      </c>
      <c r="J34" s="87">
        <v>25</v>
      </c>
      <c r="K34" s="87">
        <f t="shared" si="0"/>
        <v>1207</v>
      </c>
      <c r="L34" s="87">
        <f t="shared" si="1"/>
        <v>18793</v>
      </c>
      <c r="M34" s="13" t="s">
        <v>267</v>
      </c>
    </row>
    <row r="35" spans="1:13" x14ac:dyDescent="0.25">
      <c r="A35" s="13">
        <v>26</v>
      </c>
      <c r="B35" s="72" t="s">
        <v>1140</v>
      </c>
      <c r="C35" s="2" t="s">
        <v>981</v>
      </c>
      <c r="D35" s="2" t="s">
        <v>1014</v>
      </c>
      <c r="E35" s="2" t="s">
        <v>909</v>
      </c>
      <c r="F35" s="87">
        <v>20000</v>
      </c>
      <c r="G35" s="87">
        <v>574</v>
      </c>
      <c r="H35" s="87">
        <v>608</v>
      </c>
      <c r="I35" s="87">
        <v>0</v>
      </c>
      <c r="J35" s="87">
        <v>25</v>
      </c>
      <c r="K35" s="87">
        <f t="shared" si="0"/>
        <v>1207</v>
      </c>
      <c r="L35" s="87">
        <f t="shared" si="1"/>
        <v>18793</v>
      </c>
      <c r="M35" s="13" t="s">
        <v>266</v>
      </c>
    </row>
    <row r="36" spans="1:13" x14ac:dyDescent="0.25">
      <c r="A36" s="13">
        <v>27</v>
      </c>
      <c r="B36" s="72" t="s">
        <v>1132</v>
      </c>
      <c r="C36" s="2" t="s">
        <v>2</v>
      </c>
      <c r="D36" s="2" t="s">
        <v>1024</v>
      </c>
      <c r="E36" s="2" t="s">
        <v>909</v>
      </c>
      <c r="F36" s="87">
        <v>30000</v>
      </c>
      <c r="G36" s="87">
        <v>861</v>
      </c>
      <c r="H36" s="87">
        <v>912</v>
      </c>
      <c r="I36" s="87">
        <v>0</v>
      </c>
      <c r="J36" s="87">
        <v>25</v>
      </c>
      <c r="K36" s="87">
        <f t="shared" si="0"/>
        <v>1798</v>
      </c>
      <c r="L36" s="87">
        <f t="shared" si="1"/>
        <v>28202</v>
      </c>
      <c r="M36" s="13" t="s">
        <v>266</v>
      </c>
    </row>
    <row r="37" spans="1:13" x14ac:dyDescent="0.25">
      <c r="A37" s="13">
        <v>28</v>
      </c>
      <c r="B37" s="2" t="s">
        <v>1333</v>
      </c>
      <c r="C37" s="2" t="s">
        <v>2</v>
      </c>
      <c r="D37" s="2" t="s">
        <v>894</v>
      </c>
      <c r="E37" s="2" t="s">
        <v>909</v>
      </c>
      <c r="F37" s="87">
        <v>20000</v>
      </c>
      <c r="G37" s="87">
        <v>574</v>
      </c>
      <c r="H37" s="87">
        <v>608</v>
      </c>
      <c r="I37" s="87">
        <v>0</v>
      </c>
      <c r="J37" s="87">
        <v>25</v>
      </c>
      <c r="K37" s="87">
        <f t="shared" si="0"/>
        <v>1207</v>
      </c>
      <c r="L37" s="87">
        <f t="shared" si="1"/>
        <v>18793</v>
      </c>
      <c r="M37" s="13" t="s">
        <v>266</v>
      </c>
    </row>
    <row r="38" spans="1:13" x14ac:dyDescent="0.25">
      <c r="A38" s="13">
        <v>29</v>
      </c>
      <c r="B38" s="73" t="s">
        <v>994</v>
      </c>
      <c r="C38" s="72" t="s">
        <v>977</v>
      </c>
      <c r="D38" s="2" t="s">
        <v>995</v>
      </c>
      <c r="E38" s="2" t="s">
        <v>909</v>
      </c>
      <c r="F38" s="87">
        <v>55000</v>
      </c>
      <c r="G38" s="87">
        <v>1578.5</v>
      </c>
      <c r="H38" s="87">
        <v>1672</v>
      </c>
      <c r="I38" s="87">
        <v>2559.6799999999998</v>
      </c>
      <c r="J38" s="87">
        <v>5025</v>
      </c>
      <c r="K38" s="87">
        <f t="shared" si="0"/>
        <v>10835.18</v>
      </c>
      <c r="L38" s="87">
        <f t="shared" si="1"/>
        <v>44164.82</v>
      </c>
      <c r="M38" s="45" t="s">
        <v>266</v>
      </c>
    </row>
    <row r="39" spans="1:13" x14ac:dyDescent="0.25">
      <c r="A39" s="13">
        <v>30</v>
      </c>
      <c r="B39" s="73" t="s">
        <v>1143</v>
      </c>
      <c r="C39" s="72" t="s">
        <v>1096</v>
      </c>
      <c r="D39" s="2" t="s">
        <v>1024</v>
      </c>
      <c r="E39" s="2" t="s">
        <v>909</v>
      </c>
      <c r="F39" s="87">
        <v>20000</v>
      </c>
      <c r="G39" s="87">
        <v>574</v>
      </c>
      <c r="H39" s="87">
        <v>608</v>
      </c>
      <c r="I39" s="87">
        <v>0</v>
      </c>
      <c r="J39" s="87">
        <v>25</v>
      </c>
      <c r="K39" s="87">
        <f t="shared" si="0"/>
        <v>1207</v>
      </c>
      <c r="L39" s="87">
        <f t="shared" si="1"/>
        <v>18793</v>
      </c>
      <c r="M39" s="45" t="s">
        <v>266</v>
      </c>
    </row>
    <row r="40" spans="1:13" x14ac:dyDescent="0.25">
      <c r="A40" s="13">
        <v>31</v>
      </c>
      <c r="B40" s="73" t="s">
        <v>1144</v>
      </c>
      <c r="C40" s="72" t="s">
        <v>1096</v>
      </c>
      <c r="D40" s="2" t="s">
        <v>1024</v>
      </c>
      <c r="E40" s="2" t="s">
        <v>909</v>
      </c>
      <c r="F40" s="87">
        <v>20000</v>
      </c>
      <c r="G40" s="87">
        <v>574</v>
      </c>
      <c r="H40" s="87">
        <v>608</v>
      </c>
      <c r="I40" s="87">
        <v>0</v>
      </c>
      <c r="J40" s="87">
        <v>25</v>
      </c>
      <c r="K40" s="87">
        <f t="shared" si="0"/>
        <v>1207</v>
      </c>
      <c r="L40" s="87">
        <f t="shared" si="1"/>
        <v>18793</v>
      </c>
      <c r="M40" s="45" t="s">
        <v>266</v>
      </c>
    </row>
    <row r="41" spans="1:13" x14ac:dyDescent="0.25">
      <c r="A41" s="13">
        <v>32</v>
      </c>
      <c r="B41" s="73" t="s">
        <v>1145</v>
      </c>
      <c r="C41" s="72" t="s">
        <v>1096</v>
      </c>
      <c r="D41" s="2" t="s">
        <v>1024</v>
      </c>
      <c r="E41" s="2" t="s">
        <v>909</v>
      </c>
      <c r="F41" s="87">
        <v>20000</v>
      </c>
      <c r="G41" s="87">
        <v>574</v>
      </c>
      <c r="H41" s="87">
        <v>608</v>
      </c>
      <c r="I41" s="87">
        <v>0</v>
      </c>
      <c r="J41" s="87">
        <v>25</v>
      </c>
      <c r="K41" s="87">
        <f t="shared" si="0"/>
        <v>1207</v>
      </c>
      <c r="L41" s="87">
        <f t="shared" si="1"/>
        <v>18793</v>
      </c>
      <c r="M41" s="45" t="s">
        <v>266</v>
      </c>
    </row>
    <row r="42" spans="1:13" x14ac:dyDescent="0.25">
      <c r="A42" s="13">
        <v>33</v>
      </c>
      <c r="B42" s="73" t="s">
        <v>1146</v>
      </c>
      <c r="C42" s="72" t="s">
        <v>1096</v>
      </c>
      <c r="D42" s="2" t="s">
        <v>1024</v>
      </c>
      <c r="E42" s="2" t="s">
        <v>909</v>
      </c>
      <c r="F42" s="87">
        <v>20000</v>
      </c>
      <c r="G42" s="87">
        <v>574</v>
      </c>
      <c r="H42" s="87">
        <v>608</v>
      </c>
      <c r="I42" s="87">
        <v>0</v>
      </c>
      <c r="J42" s="87">
        <v>25</v>
      </c>
      <c r="K42" s="87">
        <f t="shared" si="0"/>
        <v>1207</v>
      </c>
      <c r="L42" s="87">
        <f t="shared" si="1"/>
        <v>18793</v>
      </c>
      <c r="M42" s="45" t="s">
        <v>266</v>
      </c>
    </row>
    <row r="43" spans="1:13" x14ac:dyDescent="0.25">
      <c r="A43" s="13">
        <v>34</v>
      </c>
      <c r="B43" s="73" t="s">
        <v>1147</v>
      </c>
      <c r="C43" s="72" t="s">
        <v>1096</v>
      </c>
      <c r="D43" s="2" t="s">
        <v>1024</v>
      </c>
      <c r="E43" s="2" t="s">
        <v>909</v>
      </c>
      <c r="F43" s="87">
        <v>20000</v>
      </c>
      <c r="G43" s="87">
        <v>574</v>
      </c>
      <c r="H43" s="87">
        <v>608</v>
      </c>
      <c r="I43" s="87">
        <v>0</v>
      </c>
      <c r="J43" s="87">
        <v>25</v>
      </c>
      <c r="K43" s="87">
        <f t="shared" si="0"/>
        <v>1207</v>
      </c>
      <c r="L43" s="87">
        <f t="shared" si="1"/>
        <v>18793</v>
      </c>
      <c r="M43" s="45" t="s">
        <v>266</v>
      </c>
    </row>
    <row r="44" spans="1:13" x14ac:dyDescent="0.25">
      <c r="A44" s="13">
        <v>35</v>
      </c>
      <c r="B44" s="73" t="s">
        <v>1148</v>
      </c>
      <c r="C44" s="72" t="s">
        <v>1096</v>
      </c>
      <c r="D44" s="2" t="s">
        <v>1024</v>
      </c>
      <c r="E44" s="2" t="s">
        <v>909</v>
      </c>
      <c r="F44" s="87">
        <v>20000</v>
      </c>
      <c r="G44" s="87">
        <v>574</v>
      </c>
      <c r="H44" s="87">
        <v>608</v>
      </c>
      <c r="I44" s="87">
        <v>0</v>
      </c>
      <c r="J44" s="87">
        <v>25</v>
      </c>
      <c r="K44" s="87">
        <f t="shared" si="0"/>
        <v>1207</v>
      </c>
      <c r="L44" s="87">
        <f t="shared" si="1"/>
        <v>18793</v>
      </c>
      <c r="M44" s="45" t="s">
        <v>266</v>
      </c>
    </row>
    <row r="45" spans="1:13" ht="22.5" customHeight="1" x14ac:dyDescent="0.25">
      <c r="E45" s="17" t="s">
        <v>613</v>
      </c>
      <c r="F45" s="88">
        <f>SUM(F10:F44)</f>
        <v>1695000</v>
      </c>
      <c r="G45" s="88">
        <f t="shared" ref="G45:L45" si="2">SUM(G10:G44)</f>
        <v>48646.500000000007</v>
      </c>
      <c r="H45" s="88">
        <f t="shared" si="2"/>
        <v>51331.159999999996</v>
      </c>
      <c r="I45" s="88">
        <f t="shared" si="2"/>
        <v>121509.86999999995</v>
      </c>
      <c r="J45" s="88">
        <f t="shared" si="2"/>
        <v>68325</v>
      </c>
      <c r="K45" s="88">
        <f t="shared" si="2"/>
        <v>289812.52999999997</v>
      </c>
      <c r="L45" s="88">
        <f t="shared" si="2"/>
        <v>1405187.4700000002</v>
      </c>
      <c r="M45" s="54"/>
    </row>
    <row r="46" spans="1:13" ht="22.5" customHeight="1" x14ac:dyDescent="0.25">
      <c r="E46" s="10"/>
      <c r="F46" s="89"/>
      <c r="G46" s="89"/>
      <c r="H46" s="89"/>
      <c r="I46" s="89"/>
      <c r="J46" s="89"/>
      <c r="K46" s="89"/>
      <c r="L46" s="89"/>
      <c r="M46" s="54"/>
    </row>
    <row r="47" spans="1:13" ht="22.5" customHeight="1" x14ac:dyDescent="0.25">
      <c r="E47" s="10"/>
      <c r="F47" s="89"/>
      <c r="G47" s="89"/>
      <c r="H47" s="89"/>
      <c r="I47" s="89"/>
      <c r="J47" s="89"/>
      <c r="K47" s="89"/>
      <c r="L47" s="89"/>
      <c r="M47" s="54"/>
    </row>
    <row r="48" spans="1:13" x14ac:dyDescent="0.25">
      <c r="B48" s="79" t="s">
        <v>890</v>
      </c>
      <c r="C48" s="25" t="s">
        <v>891</v>
      </c>
      <c r="D48" s="26"/>
      <c r="E48" s="3"/>
      <c r="M48" s="56"/>
    </row>
    <row r="49" spans="2:4" x14ac:dyDescent="0.25">
      <c r="B49" s="80"/>
      <c r="C49" s="26"/>
      <c r="D49" s="57"/>
    </row>
    <row r="50" spans="2:4" x14ac:dyDescent="0.25">
      <c r="B50" s="80"/>
      <c r="C50" s="26"/>
      <c r="D50" s="83"/>
    </row>
    <row r="51" spans="2:4" ht="24.75" customHeight="1" x14ac:dyDescent="0.25">
      <c r="B51" s="80"/>
      <c r="C51" s="26"/>
      <c r="D51" s="84"/>
    </row>
    <row r="52" spans="2:4" ht="15" hidden="1" customHeight="1" x14ac:dyDescent="0.25">
      <c r="B52" s="80"/>
      <c r="C52" s="26"/>
    </row>
    <row r="53" spans="2:4" ht="15.75" thickBot="1" x14ac:dyDescent="0.3">
      <c r="B53" s="81"/>
      <c r="C53" s="51"/>
    </row>
    <row r="54" spans="2:4" x14ac:dyDescent="0.25">
      <c r="B54" s="25" t="s">
        <v>892</v>
      </c>
      <c r="C54" s="25" t="s">
        <v>1384</v>
      </c>
    </row>
    <row r="55" spans="2:4" x14ac:dyDescent="0.25">
      <c r="B55" s="82" t="s">
        <v>897</v>
      </c>
      <c r="C55" s="52" t="s">
        <v>893</v>
      </c>
    </row>
  </sheetData>
  <mergeCells count="10">
    <mergeCell ref="A3:M3"/>
    <mergeCell ref="A4:M4"/>
    <mergeCell ref="A5:M5"/>
    <mergeCell ref="A6:M6"/>
    <mergeCell ref="E8:E9"/>
    <mergeCell ref="D8:D9"/>
    <mergeCell ref="C8:C9"/>
    <mergeCell ref="B8:B9"/>
    <mergeCell ref="A8:A9"/>
    <mergeCell ref="F8:M8"/>
  </mergeCells>
  <conditionalFormatting sqref="B48:B55">
    <cfRule type="duplicateValues" dxfId="14" priority="2"/>
  </conditionalFormatting>
  <conditionalFormatting sqref="B48:C48">
    <cfRule type="duplicateValues" dxfId="13" priority="1"/>
  </conditionalFormatting>
  <pageMargins left="0.7" right="0.7" top="0.75" bottom="0.75" header="0.3" footer="0.3"/>
  <pageSetup scale="5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K28"/>
  <sheetViews>
    <sheetView showGridLines="0" zoomScaleNormal="100" workbookViewId="0">
      <selection activeCell="B24" sqref="B24"/>
    </sheetView>
  </sheetViews>
  <sheetFormatPr baseColWidth="10" defaultColWidth="11.42578125" defaultRowHeight="15" x14ac:dyDescent="0.25"/>
  <cols>
    <col min="1" max="1" width="4.140625" bestFit="1" customWidth="1"/>
    <col min="2" max="2" width="32.7109375" customWidth="1"/>
    <col min="3" max="3" width="46.140625" customWidth="1"/>
    <col min="4" max="4" width="46.5703125" customWidth="1"/>
    <col min="5" max="5" width="13.7109375" customWidth="1"/>
    <col min="6" max="6" width="15.5703125" bestFit="1" customWidth="1"/>
    <col min="7" max="8" width="9.5703125" bestFit="1" customWidth="1"/>
    <col min="9" max="9" width="10.5703125" bestFit="1" customWidth="1"/>
    <col min="10" max="10" width="17.85546875" bestFit="1" customWidth="1"/>
    <col min="11" max="11" width="14.285156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x14ac:dyDescent="0.25">
      <c r="A2" s="111" t="s">
        <v>502</v>
      </c>
      <c r="B2" s="111"/>
      <c r="C2" s="111"/>
      <c r="D2" s="111"/>
      <c r="E2" s="111"/>
      <c r="F2" s="111"/>
      <c r="G2" s="111"/>
      <c r="H2" s="111"/>
      <c r="I2" s="132"/>
      <c r="J2" s="111"/>
      <c r="K2" s="111"/>
    </row>
    <row r="3" spans="1:11" x14ac:dyDescent="0.25">
      <c r="A3" s="111" t="s">
        <v>787</v>
      </c>
      <c r="B3" s="111"/>
      <c r="C3" s="111"/>
      <c r="D3" s="111"/>
      <c r="E3" s="111"/>
      <c r="F3" s="111"/>
      <c r="G3" s="111"/>
      <c r="H3" s="111"/>
      <c r="I3" s="132"/>
      <c r="J3" s="111"/>
      <c r="K3" s="111"/>
    </row>
    <row r="4" spans="1:11" x14ac:dyDescent="0.25">
      <c r="A4" s="112" t="s">
        <v>1328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x14ac:dyDescent="0.25">
      <c r="A5" s="111" t="s">
        <v>15</v>
      </c>
      <c r="B5" s="111"/>
      <c r="C5" s="111"/>
      <c r="D5" s="111"/>
      <c r="E5" s="111"/>
      <c r="F5" s="111"/>
      <c r="G5" s="111"/>
      <c r="H5" s="111"/>
      <c r="I5" s="132"/>
      <c r="J5" s="111"/>
      <c r="K5" s="111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93"/>
      <c r="J6" s="10"/>
      <c r="K6" s="10"/>
    </row>
    <row r="7" spans="1:11" ht="15.75" thickBot="1" x14ac:dyDescent="0.3">
      <c r="A7" s="10"/>
      <c r="B7" s="10"/>
      <c r="C7" s="10"/>
      <c r="D7" s="10"/>
      <c r="E7" s="10"/>
      <c r="F7" s="10"/>
      <c r="G7" s="10"/>
      <c r="H7" s="10"/>
      <c r="I7" s="93"/>
      <c r="J7" s="10"/>
      <c r="K7" s="10"/>
    </row>
    <row r="8" spans="1:11" ht="15.75" thickBot="1" x14ac:dyDescent="0.3">
      <c r="A8" s="133" t="s">
        <v>505</v>
      </c>
      <c r="B8" s="115" t="s">
        <v>12</v>
      </c>
      <c r="C8" s="115" t="s">
        <v>11</v>
      </c>
      <c r="D8" s="115" t="s">
        <v>506</v>
      </c>
      <c r="E8" s="135" t="s">
        <v>480</v>
      </c>
      <c r="F8" s="137" t="s">
        <v>10</v>
      </c>
      <c r="G8" s="138"/>
      <c r="H8" s="138"/>
      <c r="I8" s="139"/>
      <c r="J8" s="138"/>
      <c r="K8" s="140"/>
    </row>
    <row r="9" spans="1:11" s="3" customFormat="1" ht="15.75" thickBot="1" x14ac:dyDescent="0.3">
      <c r="A9" s="134"/>
      <c r="B9" s="116"/>
      <c r="C9" s="116"/>
      <c r="D9" s="116"/>
      <c r="E9" s="136"/>
      <c r="F9" s="32" t="s">
        <v>265</v>
      </c>
      <c r="G9" s="32" t="s">
        <v>1</v>
      </c>
      <c r="H9" s="32" t="s">
        <v>260</v>
      </c>
      <c r="I9" s="50" t="s">
        <v>261</v>
      </c>
      <c r="J9" s="31" t="s">
        <v>268</v>
      </c>
      <c r="K9" s="53" t="s">
        <v>264</v>
      </c>
    </row>
    <row r="10" spans="1:11" ht="30" x14ac:dyDescent="0.25">
      <c r="A10" s="15">
        <v>1</v>
      </c>
      <c r="B10" s="20" t="s">
        <v>49</v>
      </c>
      <c r="C10" s="98" t="s">
        <v>1383</v>
      </c>
      <c r="D10" s="110" t="s">
        <v>1337</v>
      </c>
      <c r="E10" s="15" t="s">
        <v>518</v>
      </c>
      <c r="F10" s="21">
        <v>80000</v>
      </c>
      <c r="G10" s="21">
        <v>2296</v>
      </c>
      <c r="H10" s="21">
        <v>2432</v>
      </c>
      <c r="I10" s="21">
        <v>18412.37</v>
      </c>
      <c r="J10" s="21">
        <f t="shared" ref="J10:J16" si="0">G10+H10+I10</f>
        <v>23140.37</v>
      </c>
      <c r="K10" s="21">
        <f t="shared" ref="K10:K16" si="1">F10-J10</f>
        <v>56859.630000000005</v>
      </c>
    </row>
    <row r="11" spans="1:11" x14ac:dyDescent="0.25">
      <c r="A11" s="15">
        <v>2</v>
      </c>
      <c r="B11" s="2" t="s">
        <v>137</v>
      </c>
      <c r="C11" s="2" t="s">
        <v>1023</v>
      </c>
      <c r="D11" s="2" t="s">
        <v>146</v>
      </c>
      <c r="E11" s="15" t="s">
        <v>518</v>
      </c>
      <c r="F11" s="21">
        <v>20000</v>
      </c>
      <c r="G11" s="21">
        <v>574</v>
      </c>
      <c r="H11" s="21">
        <v>608</v>
      </c>
      <c r="I11" s="21">
        <v>3749.7</v>
      </c>
      <c r="J11" s="21">
        <f t="shared" si="0"/>
        <v>4931.7</v>
      </c>
      <c r="K11" s="21">
        <f t="shared" si="1"/>
        <v>15068.3</v>
      </c>
    </row>
    <row r="12" spans="1:11" x14ac:dyDescent="0.25">
      <c r="A12" s="15">
        <v>3</v>
      </c>
      <c r="B12" s="2" t="s">
        <v>230</v>
      </c>
      <c r="C12" s="2" t="s">
        <v>1237</v>
      </c>
      <c r="D12" s="20" t="s">
        <v>143</v>
      </c>
      <c r="E12" s="15" t="s">
        <v>518</v>
      </c>
      <c r="F12" s="21">
        <v>25000</v>
      </c>
      <c r="G12" s="21">
        <v>717.5</v>
      </c>
      <c r="H12" s="21">
        <v>760</v>
      </c>
      <c r="I12" s="21">
        <v>4455.38</v>
      </c>
      <c r="J12" s="21">
        <f t="shared" si="0"/>
        <v>5932.88</v>
      </c>
      <c r="K12" s="21">
        <f t="shared" si="1"/>
        <v>19067.12</v>
      </c>
    </row>
    <row r="13" spans="1:11" x14ac:dyDescent="0.25">
      <c r="A13" s="15">
        <v>4</v>
      </c>
      <c r="B13" s="2" t="s">
        <v>463</v>
      </c>
      <c r="C13" s="2" t="s">
        <v>1336</v>
      </c>
      <c r="D13" s="2" t="s">
        <v>143</v>
      </c>
      <c r="E13" s="15" t="s">
        <v>518</v>
      </c>
      <c r="F13" s="21">
        <v>33000</v>
      </c>
      <c r="G13" s="21">
        <v>947.1</v>
      </c>
      <c r="H13" s="21">
        <v>1003.2</v>
      </c>
      <c r="I13" s="21">
        <v>5584.46</v>
      </c>
      <c r="J13" s="21">
        <f t="shared" si="0"/>
        <v>7534.76</v>
      </c>
      <c r="K13" s="21">
        <f t="shared" si="1"/>
        <v>25465.239999999998</v>
      </c>
    </row>
    <row r="14" spans="1:11" ht="18" customHeight="1" x14ac:dyDescent="0.25">
      <c r="A14" s="13">
        <v>5</v>
      </c>
      <c r="B14" s="2" t="s">
        <v>539</v>
      </c>
      <c r="C14" s="2" t="s">
        <v>1323</v>
      </c>
      <c r="D14" s="2" t="s">
        <v>1022</v>
      </c>
      <c r="E14" s="15" t="s">
        <v>518</v>
      </c>
      <c r="F14" s="11">
        <v>20000</v>
      </c>
      <c r="G14" s="11">
        <v>574</v>
      </c>
      <c r="H14" s="11">
        <v>608</v>
      </c>
      <c r="I14" s="11">
        <v>0</v>
      </c>
      <c r="J14" s="21">
        <f t="shared" si="0"/>
        <v>1182</v>
      </c>
      <c r="K14" s="21">
        <f t="shared" si="1"/>
        <v>18818</v>
      </c>
    </row>
    <row r="15" spans="1:11" x14ac:dyDescent="0.25">
      <c r="A15" s="13">
        <v>6</v>
      </c>
      <c r="B15" s="2" t="s">
        <v>860</v>
      </c>
      <c r="C15" s="2" t="s">
        <v>1274</v>
      </c>
      <c r="D15" s="2" t="s">
        <v>1021</v>
      </c>
      <c r="E15" s="15" t="s">
        <v>518</v>
      </c>
      <c r="F15" s="11">
        <v>25000</v>
      </c>
      <c r="G15" s="11">
        <v>717.5</v>
      </c>
      <c r="H15" s="11">
        <v>760</v>
      </c>
      <c r="I15" s="11">
        <v>4369.6000000000004</v>
      </c>
      <c r="J15" s="21">
        <f t="shared" si="0"/>
        <v>5847.1</v>
      </c>
      <c r="K15" s="21">
        <f t="shared" si="1"/>
        <v>19152.900000000001</v>
      </c>
    </row>
    <row r="16" spans="1:11" x14ac:dyDescent="0.25">
      <c r="A16" s="13">
        <v>7</v>
      </c>
      <c r="B16" s="2" t="s">
        <v>111</v>
      </c>
      <c r="C16" s="2" t="s">
        <v>1020</v>
      </c>
      <c r="D16" s="2" t="s">
        <v>145</v>
      </c>
      <c r="E16" s="15" t="s">
        <v>518</v>
      </c>
      <c r="F16" s="11">
        <v>8000</v>
      </c>
      <c r="G16" s="11">
        <v>229.6</v>
      </c>
      <c r="H16" s="11">
        <v>243.2</v>
      </c>
      <c r="I16" s="11">
        <v>1129.08</v>
      </c>
      <c r="J16" s="21">
        <f t="shared" si="0"/>
        <v>1601.8799999999999</v>
      </c>
      <c r="K16" s="21">
        <f t="shared" si="1"/>
        <v>6398.12</v>
      </c>
    </row>
    <row r="17" spans="1:11" x14ac:dyDescent="0.25">
      <c r="E17" s="99" t="s">
        <v>613</v>
      </c>
      <c r="F17" s="96">
        <f>SUM(F10:F16)</f>
        <v>211000</v>
      </c>
      <c r="G17" s="96">
        <f t="shared" ref="G17:K17" si="2">SUM(G10:G16)</f>
        <v>6055.7000000000007</v>
      </c>
      <c r="H17" s="96">
        <f t="shared" si="2"/>
        <v>6414.4</v>
      </c>
      <c r="I17" s="96">
        <f t="shared" si="2"/>
        <v>37700.590000000004</v>
      </c>
      <c r="J17" s="96">
        <f t="shared" si="2"/>
        <v>50170.689999999995</v>
      </c>
      <c r="K17" s="96">
        <f t="shared" si="2"/>
        <v>160829.31</v>
      </c>
    </row>
    <row r="18" spans="1:11" x14ac:dyDescent="0.25">
      <c r="E18" s="10"/>
      <c r="F18" s="97"/>
      <c r="G18" s="97"/>
      <c r="H18" s="97"/>
      <c r="I18" s="97"/>
      <c r="J18" s="97"/>
      <c r="K18" s="97"/>
    </row>
    <row r="19" spans="1:11" x14ac:dyDescent="0.25">
      <c r="B19" s="26"/>
      <c r="C19" s="26"/>
      <c r="D19" s="26"/>
    </row>
    <row r="21" spans="1:11" x14ac:dyDescent="0.25">
      <c r="A21" s="3"/>
      <c r="B21" s="25" t="s">
        <v>890</v>
      </c>
      <c r="C21" s="25" t="s">
        <v>891</v>
      </c>
      <c r="D21" s="25"/>
      <c r="E21" s="3"/>
      <c r="F21" s="8"/>
      <c r="G21" s="8"/>
      <c r="H21" s="8"/>
      <c r="I21" s="8"/>
      <c r="J21" s="3"/>
    </row>
    <row r="22" spans="1:11" x14ac:dyDescent="0.25">
      <c r="A22" s="3"/>
      <c r="B22" s="26"/>
      <c r="C22" s="26"/>
      <c r="D22" s="26"/>
      <c r="E22" s="3"/>
      <c r="F22" s="8"/>
      <c r="G22" s="8"/>
      <c r="H22" s="8"/>
      <c r="I22" s="8"/>
      <c r="J22" s="3"/>
    </row>
    <row r="23" spans="1:11" x14ac:dyDescent="0.25">
      <c r="A23" s="3"/>
      <c r="B23" s="26"/>
      <c r="C23" s="26"/>
      <c r="D23" s="26"/>
      <c r="E23" s="3"/>
      <c r="F23" s="8"/>
      <c r="G23" s="8"/>
      <c r="H23" s="8"/>
      <c r="I23" s="8"/>
      <c r="J23" s="3"/>
    </row>
    <row r="24" spans="1:11" x14ac:dyDescent="0.25">
      <c r="A24" s="3"/>
      <c r="B24" s="26"/>
      <c r="C24" s="26"/>
      <c r="D24" s="26"/>
      <c r="E24" s="3"/>
      <c r="F24" s="8"/>
      <c r="G24" s="8"/>
      <c r="H24" s="8"/>
      <c r="I24" s="8"/>
      <c r="J24" s="3"/>
    </row>
    <row r="25" spans="1:11" x14ac:dyDescent="0.25">
      <c r="B25" s="26"/>
      <c r="C25" s="26"/>
      <c r="D25" s="26"/>
    </row>
    <row r="26" spans="1:11" ht="15.75" thickBot="1" x14ac:dyDescent="0.3">
      <c r="B26" s="51"/>
      <c r="C26" s="51"/>
      <c r="D26" s="57"/>
    </row>
    <row r="27" spans="1:11" x14ac:dyDescent="0.25">
      <c r="B27" s="25" t="s">
        <v>892</v>
      </c>
      <c r="C27" s="25" t="s">
        <v>1384</v>
      </c>
      <c r="D27" s="25"/>
    </row>
    <row r="28" spans="1:11" ht="25.5" x14ac:dyDescent="0.25">
      <c r="B28" s="52" t="s">
        <v>897</v>
      </c>
      <c r="C28" s="52" t="s">
        <v>893</v>
      </c>
      <c r="D28" s="27"/>
    </row>
  </sheetData>
  <mergeCells count="10"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K8"/>
  </mergeCells>
  <conditionalFormatting sqref="B19">
    <cfRule type="duplicateValues" dxfId="12" priority="3"/>
  </conditionalFormatting>
  <conditionalFormatting sqref="B21:B28">
    <cfRule type="duplicateValues" dxfId="11" priority="2"/>
  </conditionalFormatting>
  <conditionalFormatting sqref="B21:C21">
    <cfRule type="duplicateValues" dxfId="10" priority="1"/>
  </conditionalFormatting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J154"/>
  <sheetViews>
    <sheetView zoomScaleNormal="100" workbookViewId="0">
      <selection activeCell="B148" sqref="B148"/>
    </sheetView>
  </sheetViews>
  <sheetFormatPr baseColWidth="10" defaultColWidth="11.42578125" defaultRowHeight="15" x14ac:dyDescent="0.25"/>
  <cols>
    <col min="1" max="1" width="4.42578125" style="3" bestFit="1" customWidth="1"/>
    <col min="2" max="2" width="41.5703125" style="7" bestFit="1" customWidth="1"/>
    <col min="3" max="3" width="39.42578125" style="7" bestFit="1" customWidth="1"/>
    <col min="4" max="4" width="29.42578125" style="7" bestFit="1" customWidth="1"/>
    <col min="5" max="5" width="15.5703125" style="34" bestFit="1" customWidth="1"/>
    <col min="6" max="6" width="10.5703125" style="34" bestFit="1" customWidth="1"/>
    <col min="7" max="7" width="12.42578125" style="34" bestFit="1" customWidth="1"/>
    <col min="8" max="8" width="12" style="34" bestFit="1" customWidth="1"/>
    <col min="9" max="9" width="14.28515625" style="34" bestFit="1" customWidth="1"/>
    <col min="10" max="10" width="5.5703125" style="3" bestFit="1" customWidth="1"/>
  </cols>
  <sheetData>
    <row r="2" spans="1:10" x14ac:dyDescent="0.25">
      <c r="A2" s="111" t="s">
        <v>502</v>
      </c>
      <c r="B2" s="111"/>
      <c r="C2" s="111"/>
      <c r="D2" s="111"/>
      <c r="E2" s="141"/>
      <c r="F2" s="141"/>
      <c r="G2" s="141"/>
      <c r="H2" s="141"/>
      <c r="I2" s="141"/>
      <c r="J2" s="111"/>
    </row>
    <row r="3" spans="1:10" x14ac:dyDescent="0.25">
      <c r="A3" s="111" t="s">
        <v>475</v>
      </c>
      <c r="B3" s="111"/>
      <c r="C3" s="111"/>
      <c r="D3" s="111"/>
      <c r="E3" s="141"/>
      <c r="F3" s="141"/>
      <c r="G3" s="141"/>
      <c r="H3" s="141"/>
      <c r="I3" s="141"/>
      <c r="J3" s="111"/>
    </row>
    <row r="4" spans="1:10" x14ac:dyDescent="0.25">
      <c r="A4" s="112" t="s">
        <v>1348</v>
      </c>
      <c r="B4" s="112"/>
      <c r="C4" s="112"/>
      <c r="D4" s="112"/>
      <c r="E4" s="141"/>
      <c r="F4" s="141"/>
      <c r="G4" s="141"/>
      <c r="H4" s="141"/>
      <c r="I4" s="141"/>
      <c r="J4" s="112"/>
    </row>
    <row r="5" spans="1:10" x14ac:dyDescent="0.25">
      <c r="A5" s="111" t="s">
        <v>15</v>
      </c>
      <c r="B5" s="111"/>
      <c r="C5" s="111"/>
      <c r="D5" s="111"/>
      <c r="E5" s="141"/>
      <c r="F5" s="141"/>
      <c r="G5" s="141"/>
      <c r="H5" s="141"/>
      <c r="I5" s="141"/>
      <c r="J5" s="111"/>
    </row>
    <row r="6" spans="1:10" ht="15.75" thickBot="1" x14ac:dyDescent="0.3">
      <c r="A6" s="10"/>
      <c r="B6" s="10"/>
      <c r="C6" s="10"/>
      <c r="D6" s="10"/>
      <c r="E6" s="33"/>
      <c r="F6" s="33"/>
      <c r="G6" s="33"/>
      <c r="H6" s="33"/>
      <c r="I6" s="33"/>
      <c r="J6" s="10"/>
    </row>
    <row r="7" spans="1:10" ht="15.75" thickBot="1" x14ac:dyDescent="0.3">
      <c r="A7" s="133" t="s">
        <v>272</v>
      </c>
      <c r="B7" s="115" t="s">
        <v>273</v>
      </c>
      <c r="C7" s="133" t="s">
        <v>274</v>
      </c>
      <c r="D7" s="115" t="s">
        <v>506</v>
      </c>
      <c r="E7" s="142" t="s">
        <v>10</v>
      </c>
      <c r="F7" s="143"/>
      <c r="G7" s="143"/>
      <c r="H7" s="143"/>
      <c r="I7" s="143"/>
      <c r="J7" s="144"/>
    </row>
    <row r="8" spans="1:10" s="10" customFormat="1" ht="15.75" thickBot="1" x14ac:dyDescent="0.3">
      <c r="A8" s="134"/>
      <c r="B8" s="116"/>
      <c r="C8" s="134"/>
      <c r="D8" s="116"/>
      <c r="E8" s="68" t="s">
        <v>265</v>
      </c>
      <c r="F8" s="69" t="s">
        <v>261</v>
      </c>
      <c r="G8" s="70" t="s">
        <v>263</v>
      </c>
      <c r="H8" s="70" t="s">
        <v>275</v>
      </c>
      <c r="I8" s="70" t="s">
        <v>264</v>
      </c>
      <c r="J8" s="61" t="s">
        <v>276</v>
      </c>
    </row>
    <row r="9" spans="1:10" x14ac:dyDescent="0.25">
      <c r="A9" s="24">
        <v>1</v>
      </c>
      <c r="B9" s="2" t="s">
        <v>1281</v>
      </c>
      <c r="C9" s="72" t="s">
        <v>1282</v>
      </c>
      <c r="D9" s="20" t="s">
        <v>1324</v>
      </c>
      <c r="E9" s="95">
        <v>160000</v>
      </c>
      <c r="F9" s="95">
        <v>28582.87</v>
      </c>
      <c r="G9" s="95">
        <v>0</v>
      </c>
      <c r="H9" s="95">
        <f>F9+G9</f>
        <v>28582.87</v>
      </c>
      <c r="I9" s="95">
        <f>E9-H9</f>
        <v>131417.13</v>
      </c>
      <c r="J9" s="102" t="s">
        <v>266</v>
      </c>
    </row>
    <row r="10" spans="1:10" x14ac:dyDescent="0.25">
      <c r="A10" s="24">
        <v>2</v>
      </c>
      <c r="B10" s="2" t="s">
        <v>5</v>
      </c>
      <c r="C10" s="72" t="s">
        <v>978</v>
      </c>
      <c r="D10" s="20" t="s">
        <v>1324</v>
      </c>
      <c r="E10" s="95">
        <v>110000</v>
      </c>
      <c r="F10" s="95">
        <v>16082.87</v>
      </c>
      <c r="G10" s="95">
        <v>11000</v>
      </c>
      <c r="H10" s="95">
        <f t="shared" ref="H10:H73" si="0">F10+G10</f>
        <v>27082.870000000003</v>
      </c>
      <c r="I10" s="95">
        <f t="shared" ref="I10:I73" si="1">E10-H10</f>
        <v>82917.13</v>
      </c>
      <c r="J10" s="102" t="s">
        <v>266</v>
      </c>
    </row>
    <row r="11" spans="1:10" x14ac:dyDescent="0.25">
      <c r="A11" s="24">
        <v>3</v>
      </c>
      <c r="B11" s="2" t="s">
        <v>277</v>
      </c>
      <c r="C11" s="72" t="s">
        <v>979</v>
      </c>
      <c r="D11" s="20" t="s">
        <v>1324</v>
      </c>
      <c r="E11" s="95">
        <v>110000</v>
      </c>
      <c r="F11" s="95">
        <v>16082.87</v>
      </c>
      <c r="G11" s="95">
        <v>33537.29</v>
      </c>
      <c r="H11" s="95">
        <f t="shared" si="0"/>
        <v>49620.160000000003</v>
      </c>
      <c r="I11" s="95">
        <f t="shared" si="1"/>
        <v>60379.839999999997</v>
      </c>
      <c r="J11" s="102" t="s">
        <v>266</v>
      </c>
    </row>
    <row r="12" spans="1:10" x14ac:dyDescent="0.25">
      <c r="A12" s="24">
        <v>4</v>
      </c>
      <c r="B12" s="2" t="s">
        <v>655</v>
      </c>
      <c r="C12" s="20" t="s">
        <v>1126</v>
      </c>
      <c r="D12" s="20" t="s">
        <v>1324</v>
      </c>
      <c r="E12" s="95">
        <v>50000</v>
      </c>
      <c r="F12" s="95">
        <v>2297.25</v>
      </c>
      <c r="G12" s="95">
        <v>0</v>
      </c>
      <c r="H12" s="95">
        <f t="shared" si="0"/>
        <v>2297.25</v>
      </c>
      <c r="I12" s="95">
        <f t="shared" si="1"/>
        <v>47702.75</v>
      </c>
      <c r="J12" s="102" t="s">
        <v>266</v>
      </c>
    </row>
    <row r="13" spans="1:10" x14ac:dyDescent="0.25">
      <c r="A13" s="24">
        <v>5</v>
      </c>
      <c r="B13" s="2" t="s">
        <v>1275</v>
      </c>
      <c r="C13" s="20" t="s">
        <v>297</v>
      </c>
      <c r="D13" s="20" t="s">
        <v>1324</v>
      </c>
      <c r="E13" s="95">
        <v>40000</v>
      </c>
      <c r="F13" s="95">
        <v>797.25</v>
      </c>
      <c r="G13" s="95">
        <v>0</v>
      </c>
      <c r="H13" s="95">
        <f t="shared" si="0"/>
        <v>797.25</v>
      </c>
      <c r="I13" s="95">
        <f t="shared" si="1"/>
        <v>39202.75</v>
      </c>
      <c r="J13" s="102" t="s">
        <v>266</v>
      </c>
    </row>
    <row r="14" spans="1:10" x14ac:dyDescent="0.25">
      <c r="A14" s="24">
        <v>6</v>
      </c>
      <c r="B14" s="2" t="s">
        <v>1276</v>
      </c>
      <c r="C14" s="20" t="s">
        <v>1126</v>
      </c>
      <c r="D14" s="20" t="s">
        <v>1324</v>
      </c>
      <c r="E14" s="95">
        <v>60000</v>
      </c>
      <c r="F14" s="95">
        <v>4195.88</v>
      </c>
      <c r="G14" s="95">
        <v>0</v>
      </c>
      <c r="H14" s="95">
        <f t="shared" si="0"/>
        <v>4195.88</v>
      </c>
      <c r="I14" s="95">
        <f t="shared" si="1"/>
        <v>55804.12</v>
      </c>
      <c r="J14" s="102" t="s">
        <v>266</v>
      </c>
    </row>
    <row r="15" spans="1:10" x14ac:dyDescent="0.25">
      <c r="A15" s="24">
        <v>7</v>
      </c>
      <c r="B15" s="2" t="s">
        <v>1277</v>
      </c>
      <c r="C15" s="20" t="s">
        <v>1126</v>
      </c>
      <c r="D15" s="20" t="s">
        <v>1324</v>
      </c>
      <c r="E15" s="95">
        <v>110000</v>
      </c>
      <c r="F15" s="95">
        <v>16082.87</v>
      </c>
      <c r="G15" s="95">
        <v>0</v>
      </c>
      <c r="H15" s="95">
        <f t="shared" si="0"/>
        <v>16082.87</v>
      </c>
      <c r="I15" s="95">
        <f t="shared" si="1"/>
        <v>93917.13</v>
      </c>
      <c r="J15" s="102" t="s">
        <v>266</v>
      </c>
    </row>
    <row r="16" spans="1:10" x14ac:dyDescent="0.25">
      <c r="A16" s="24">
        <v>8</v>
      </c>
      <c r="B16" s="2" t="s">
        <v>1278</v>
      </c>
      <c r="C16" s="20" t="s">
        <v>1126</v>
      </c>
      <c r="D16" s="20" t="s">
        <v>1324</v>
      </c>
      <c r="E16" s="95">
        <v>35000</v>
      </c>
      <c r="F16" s="95">
        <v>47.25</v>
      </c>
      <c r="G16" s="95">
        <v>0</v>
      </c>
      <c r="H16" s="95">
        <f t="shared" si="0"/>
        <v>47.25</v>
      </c>
      <c r="I16" s="95">
        <f t="shared" si="1"/>
        <v>34952.75</v>
      </c>
      <c r="J16" s="102" t="s">
        <v>266</v>
      </c>
    </row>
    <row r="17" spans="1:10" x14ac:dyDescent="0.25">
      <c r="A17" s="24">
        <v>9</v>
      </c>
      <c r="B17" s="2" t="s">
        <v>1279</v>
      </c>
      <c r="C17" s="20" t="s">
        <v>1126</v>
      </c>
      <c r="D17" s="20" t="s">
        <v>1324</v>
      </c>
      <c r="E17" s="95">
        <v>40000</v>
      </c>
      <c r="F17" s="95">
        <v>797.25</v>
      </c>
      <c r="G17" s="95">
        <v>0</v>
      </c>
      <c r="H17" s="95">
        <f t="shared" si="0"/>
        <v>797.25</v>
      </c>
      <c r="I17" s="95">
        <f t="shared" si="1"/>
        <v>39202.75</v>
      </c>
      <c r="J17" s="102" t="s">
        <v>266</v>
      </c>
    </row>
    <row r="18" spans="1:10" x14ac:dyDescent="0.25">
      <c r="A18" s="24">
        <v>10</v>
      </c>
      <c r="B18" s="2" t="s">
        <v>1280</v>
      </c>
      <c r="C18" s="20" t="s">
        <v>1126</v>
      </c>
      <c r="D18" s="20" t="s">
        <v>1324</v>
      </c>
      <c r="E18" s="95">
        <v>130000</v>
      </c>
      <c r="F18" s="95">
        <v>21082.87</v>
      </c>
      <c r="G18" s="95">
        <v>0</v>
      </c>
      <c r="H18" s="95">
        <f t="shared" si="0"/>
        <v>21082.87</v>
      </c>
      <c r="I18" s="95">
        <f t="shared" si="1"/>
        <v>108917.13</v>
      </c>
      <c r="J18" s="102" t="s">
        <v>266</v>
      </c>
    </row>
    <row r="19" spans="1:10" ht="15" customHeight="1" x14ac:dyDescent="0.25">
      <c r="A19" s="24">
        <v>11</v>
      </c>
      <c r="B19" s="72" t="s">
        <v>1338</v>
      </c>
      <c r="C19" s="2" t="s">
        <v>1126</v>
      </c>
      <c r="D19" s="20" t="s">
        <v>1324</v>
      </c>
      <c r="E19" s="101">
        <v>50000</v>
      </c>
      <c r="F19" s="95">
        <v>2297.25</v>
      </c>
      <c r="G19" s="95">
        <v>0</v>
      </c>
      <c r="H19" s="95">
        <f t="shared" si="0"/>
        <v>2297.25</v>
      </c>
      <c r="I19" s="95">
        <f t="shared" si="1"/>
        <v>47702.75</v>
      </c>
      <c r="J19" s="102" t="s">
        <v>266</v>
      </c>
    </row>
    <row r="20" spans="1:10" x14ac:dyDescent="0.25">
      <c r="A20" s="24">
        <v>12</v>
      </c>
      <c r="B20" s="2" t="s">
        <v>280</v>
      </c>
      <c r="C20" s="20" t="s">
        <v>174</v>
      </c>
      <c r="D20" s="20" t="s">
        <v>1324</v>
      </c>
      <c r="E20" s="95">
        <v>80000</v>
      </c>
      <c r="F20" s="95">
        <v>8582.8700000000008</v>
      </c>
      <c r="G20" s="95">
        <v>0</v>
      </c>
      <c r="H20" s="95">
        <f t="shared" si="0"/>
        <v>8582.8700000000008</v>
      </c>
      <c r="I20" s="95">
        <f t="shared" si="1"/>
        <v>71417.13</v>
      </c>
      <c r="J20" s="102" t="s">
        <v>266</v>
      </c>
    </row>
    <row r="21" spans="1:10" x14ac:dyDescent="0.25">
      <c r="A21" s="24">
        <v>13</v>
      </c>
      <c r="B21" s="2" t="s">
        <v>790</v>
      </c>
      <c r="C21" s="20" t="s">
        <v>987</v>
      </c>
      <c r="D21" s="20" t="s">
        <v>1324</v>
      </c>
      <c r="E21" s="95">
        <v>18000</v>
      </c>
      <c r="F21" s="95"/>
      <c r="G21" s="95">
        <v>0</v>
      </c>
      <c r="H21" s="95">
        <f t="shared" si="0"/>
        <v>0</v>
      </c>
      <c r="I21" s="95">
        <f t="shared" si="1"/>
        <v>18000</v>
      </c>
      <c r="J21" s="102" t="s">
        <v>266</v>
      </c>
    </row>
    <row r="22" spans="1:10" x14ac:dyDescent="0.25">
      <c r="A22" s="24">
        <v>14</v>
      </c>
      <c r="B22" s="2" t="s">
        <v>791</v>
      </c>
      <c r="C22" s="20" t="s">
        <v>987</v>
      </c>
      <c r="D22" s="20" t="s">
        <v>1324</v>
      </c>
      <c r="E22" s="95">
        <v>15000</v>
      </c>
      <c r="F22" s="95"/>
      <c r="G22" s="95">
        <v>0</v>
      </c>
      <c r="H22" s="95">
        <f t="shared" si="0"/>
        <v>0</v>
      </c>
      <c r="I22" s="95">
        <f t="shared" si="1"/>
        <v>15000</v>
      </c>
      <c r="J22" s="102" t="s">
        <v>267</v>
      </c>
    </row>
    <row r="23" spans="1:10" x14ac:dyDescent="0.25">
      <c r="A23" s="24">
        <v>15</v>
      </c>
      <c r="B23" s="2" t="s">
        <v>792</v>
      </c>
      <c r="C23" s="20" t="s">
        <v>987</v>
      </c>
      <c r="D23" s="20" t="s">
        <v>1324</v>
      </c>
      <c r="E23" s="95">
        <v>22000</v>
      </c>
      <c r="F23" s="95"/>
      <c r="G23" s="95">
        <v>0</v>
      </c>
      <c r="H23" s="95">
        <f t="shared" si="0"/>
        <v>0</v>
      </c>
      <c r="I23" s="95">
        <f t="shared" si="1"/>
        <v>22000</v>
      </c>
      <c r="J23" s="102" t="s">
        <v>266</v>
      </c>
    </row>
    <row r="24" spans="1:10" x14ac:dyDescent="0.25">
      <c r="A24" s="24">
        <v>16</v>
      </c>
      <c r="B24" s="2" t="s">
        <v>8</v>
      </c>
      <c r="C24" s="20" t="s">
        <v>987</v>
      </c>
      <c r="D24" s="20" t="s">
        <v>1324</v>
      </c>
      <c r="E24" s="95">
        <v>30000</v>
      </c>
      <c r="F24" s="95"/>
      <c r="G24" s="95">
        <v>4549.01</v>
      </c>
      <c r="H24" s="95">
        <f t="shared" si="0"/>
        <v>4549.01</v>
      </c>
      <c r="I24" s="95">
        <f t="shared" si="1"/>
        <v>25450.989999999998</v>
      </c>
      <c r="J24" s="102" t="s">
        <v>266</v>
      </c>
    </row>
    <row r="25" spans="1:10" x14ac:dyDescent="0.25">
      <c r="A25" s="24">
        <v>17</v>
      </c>
      <c r="B25" s="2" t="s">
        <v>611</v>
      </c>
      <c r="C25" s="20" t="s">
        <v>987</v>
      </c>
      <c r="D25" s="20" t="s">
        <v>1324</v>
      </c>
      <c r="E25" s="95">
        <v>15000</v>
      </c>
      <c r="F25" s="95"/>
      <c r="G25" s="95">
        <v>6750</v>
      </c>
      <c r="H25" s="95">
        <f t="shared" si="0"/>
        <v>6750</v>
      </c>
      <c r="I25" s="95">
        <f t="shared" si="1"/>
        <v>8250</v>
      </c>
      <c r="J25" s="102" t="s">
        <v>267</v>
      </c>
    </row>
    <row r="26" spans="1:10" x14ac:dyDescent="0.25">
      <c r="A26" s="24">
        <v>18</v>
      </c>
      <c r="B26" s="2" t="s">
        <v>793</v>
      </c>
      <c r="C26" s="20" t="s">
        <v>987</v>
      </c>
      <c r="D26" s="20" t="s">
        <v>1324</v>
      </c>
      <c r="E26" s="95">
        <v>18000</v>
      </c>
      <c r="F26" s="95"/>
      <c r="G26" s="95">
        <v>0</v>
      </c>
      <c r="H26" s="95">
        <f t="shared" si="0"/>
        <v>0</v>
      </c>
      <c r="I26" s="95">
        <f t="shared" si="1"/>
        <v>18000</v>
      </c>
      <c r="J26" s="102" t="s">
        <v>266</v>
      </c>
    </row>
    <row r="27" spans="1:10" x14ac:dyDescent="0.25">
      <c r="A27" s="24">
        <v>19</v>
      </c>
      <c r="B27" s="2" t="s">
        <v>794</v>
      </c>
      <c r="C27" s="20" t="s">
        <v>987</v>
      </c>
      <c r="D27" s="20" t="s">
        <v>1324</v>
      </c>
      <c r="E27" s="95">
        <v>18000</v>
      </c>
      <c r="F27" s="95"/>
      <c r="G27" s="95">
        <v>1161.94</v>
      </c>
      <c r="H27" s="95">
        <f t="shared" si="0"/>
        <v>1161.94</v>
      </c>
      <c r="I27" s="95">
        <f t="shared" si="1"/>
        <v>16838.060000000001</v>
      </c>
      <c r="J27" s="102" t="s">
        <v>266</v>
      </c>
    </row>
    <row r="28" spans="1:10" x14ac:dyDescent="0.25">
      <c r="A28" s="24">
        <v>20</v>
      </c>
      <c r="B28" s="2" t="s">
        <v>795</v>
      </c>
      <c r="C28" s="20" t="s">
        <v>987</v>
      </c>
      <c r="D28" s="20" t="s">
        <v>1324</v>
      </c>
      <c r="E28" s="95">
        <v>15000</v>
      </c>
      <c r="F28" s="95"/>
      <c r="G28" s="95">
        <v>0</v>
      </c>
      <c r="H28" s="95">
        <f t="shared" si="0"/>
        <v>0</v>
      </c>
      <c r="I28" s="95">
        <f t="shared" si="1"/>
        <v>15000</v>
      </c>
      <c r="J28" s="102" t="s">
        <v>266</v>
      </c>
    </row>
    <row r="29" spans="1:10" x14ac:dyDescent="0.25">
      <c r="A29" s="24">
        <v>21</v>
      </c>
      <c r="B29" s="2" t="s">
        <v>7</v>
      </c>
      <c r="C29" s="20" t="s">
        <v>987</v>
      </c>
      <c r="D29" s="20" t="s">
        <v>1324</v>
      </c>
      <c r="E29" s="95">
        <v>22000</v>
      </c>
      <c r="F29" s="95"/>
      <c r="G29" s="95">
        <v>1100</v>
      </c>
      <c r="H29" s="95">
        <f t="shared" si="0"/>
        <v>1100</v>
      </c>
      <c r="I29" s="95">
        <f t="shared" si="1"/>
        <v>20900</v>
      </c>
      <c r="J29" s="102" t="s">
        <v>266</v>
      </c>
    </row>
    <row r="30" spans="1:10" x14ac:dyDescent="0.25">
      <c r="A30" s="24">
        <v>22</v>
      </c>
      <c r="B30" s="2" t="s">
        <v>629</v>
      </c>
      <c r="C30" s="20" t="s">
        <v>987</v>
      </c>
      <c r="D30" s="20" t="s">
        <v>1324</v>
      </c>
      <c r="E30" s="95">
        <v>22000</v>
      </c>
      <c r="F30" s="95"/>
      <c r="G30" s="95">
        <v>0</v>
      </c>
      <c r="H30" s="95">
        <f t="shared" si="0"/>
        <v>0</v>
      </c>
      <c r="I30" s="95">
        <f t="shared" si="1"/>
        <v>22000</v>
      </c>
      <c r="J30" s="102" t="s">
        <v>266</v>
      </c>
    </row>
    <row r="31" spans="1:10" x14ac:dyDescent="0.25">
      <c r="A31" s="24">
        <v>23</v>
      </c>
      <c r="B31" s="2" t="s">
        <v>630</v>
      </c>
      <c r="C31" s="20" t="s">
        <v>987</v>
      </c>
      <c r="D31" s="20" t="s">
        <v>1324</v>
      </c>
      <c r="E31" s="95">
        <v>22000</v>
      </c>
      <c r="F31" s="95"/>
      <c r="G31" s="95">
        <v>10760.08</v>
      </c>
      <c r="H31" s="95">
        <f t="shared" si="0"/>
        <v>10760.08</v>
      </c>
      <c r="I31" s="95">
        <f t="shared" si="1"/>
        <v>11239.92</v>
      </c>
      <c r="J31" s="102" t="s">
        <v>266</v>
      </c>
    </row>
    <row r="32" spans="1:10" x14ac:dyDescent="0.25">
      <c r="A32" s="24">
        <v>24</v>
      </c>
      <c r="B32" s="2" t="s">
        <v>796</v>
      </c>
      <c r="C32" s="20" t="s">
        <v>987</v>
      </c>
      <c r="D32" s="20" t="s">
        <v>1324</v>
      </c>
      <c r="E32" s="95">
        <v>25000</v>
      </c>
      <c r="F32" s="95"/>
      <c r="G32" s="95">
        <v>0</v>
      </c>
      <c r="H32" s="95">
        <f t="shared" si="0"/>
        <v>0</v>
      </c>
      <c r="I32" s="95">
        <f t="shared" si="1"/>
        <v>25000</v>
      </c>
      <c r="J32" s="102" t="s">
        <v>266</v>
      </c>
    </row>
    <row r="33" spans="1:10" x14ac:dyDescent="0.25">
      <c r="A33" s="24">
        <v>25</v>
      </c>
      <c r="B33" s="2" t="s">
        <v>797</v>
      </c>
      <c r="C33" s="20" t="s">
        <v>987</v>
      </c>
      <c r="D33" s="20" t="s">
        <v>1324</v>
      </c>
      <c r="E33" s="95">
        <v>15000</v>
      </c>
      <c r="F33" s="95"/>
      <c r="G33" s="95">
        <v>0</v>
      </c>
      <c r="H33" s="95">
        <f t="shared" si="0"/>
        <v>0</v>
      </c>
      <c r="I33" s="95">
        <f t="shared" si="1"/>
        <v>15000</v>
      </c>
      <c r="J33" s="102" t="s">
        <v>266</v>
      </c>
    </row>
    <row r="34" spans="1:10" x14ac:dyDescent="0.25">
      <c r="A34" s="24">
        <v>26</v>
      </c>
      <c r="B34" s="2" t="s">
        <v>798</v>
      </c>
      <c r="C34" s="20" t="s">
        <v>987</v>
      </c>
      <c r="D34" s="20" t="s">
        <v>1324</v>
      </c>
      <c r="E34" s="95">
        <v>15000</v>
      </c>
      <c r="F34" s="95"/>
      <c r="G34" s="95">
        <v>0</v>
      </c>
      <c r="H34" s="95">
        <f t="shared" si="0"/>
        <v>0</v>
      </c>
      <c r="I34" s="95">
        <f t="shared" si="1"/>
        <v>15000</v>
      </c>
      <c r="J34" s="102" t="s">
        <v>266</v>
      </c>
    </row>
    <row r="35" spans="1:10" x14ac:dyDescent="0.25">
      <c r="A35" s="24">
        <v>27</v>
      </c>
      <c r="B35" s="2" t="s">
        <v>799</v>
      </c>
      <c r="C35" s="20" t="s">
        <v>987</v>
      </c>
      <c r="D35" s="20" t="s">
        <v>1324</v>
      </c>
      <c r="E35" s="95">
        <v>15000</v>
      </c>
      <c r="F35" s="95"/>
      <c r="G35" s="95">
        <v>0</v>
      </c>
      <c r="H35" s="95">
        <f t="shared" si="0"/>
        <v>0</v>
      </c>
      <c r="I35" s="95">
        <f t="shared" si="1"/>
        <v>15000</v>
      </c>
      <c r="J35" s="102" t="s">
        <v>266</v>
      </c>
    </row>
    <row r="36" spans="1:10" x14ac:dyDescent="0.25">
      <c r="A36" s="24">
        <v>28</v>
      </c>
      <c r="B36" s="2" t="s">
        <v>800</v>
      </c>
      <c r="C36" s="20" t="s">
        <v>987</v>
      </c>
      <c r="D36" s="20" t="s">
        <v>1324</v>
      </c>
      <c r="E36" s="95">
        <v>15000</v>
      </c>
      <c r="F36" s="95"/>
      <c r="G36" s="95">
        <v>0</v>
      </c>
      <c r="H36" s="95">
        <f t="shared" si="0"/>
        <v>0</v>
      </c>
      <c r="I36" s="95">
        <f t="shared" si="1"/>
        <v>15000</v>
      </c>
      <c r="J36" s="102" t="s">
        <v>266</v>
      </c>
    </row>
    <row r="37" spans="1:10" x14ac:dyDescent="0.25">
      <c r="A37" s="24">
        <v>29</v>
      </c>
      <c r="B37" s="2" t="s">
        <v>801</v>
      </c>
      <c r="C37" s="20" t="s">
        <v>987</v>
      </c>
      <c r="D37" s="20" t="s">
        <v>1324</v>
      </c>
      <c r="E37" s="95">
        <v>15000</v>
      </c>
      <c r="F37" s="95"/>
      <c r="G37" s="95">
        <v>0</v>
      </c>
      <c r="H37" s="95">
        <f t="shared" si="0"/>
        <v>0</v>
      </c>
      <c r="I37" s="95">
        <f t="shared" si="1"/>
        <v>15000</v>
      </c>
      <c r="J37" s="102" t="s">
        <v>266</v>
      </c>
    </row>
    <row r="38" spans="1:10" x14ac:dyDescent="0.25">
      <c r="A38" s="24">
        <v>30</v>
      </c>
      <c r="B38" s="2" t="s">
        <v>802</v>
      </c>
      <c r="C38" s="20" t="s">
        <v>987</v>
      </c>
      <c r="D38" s="20" t="s">
        <v>1324</v>
      </c>
      <c r="E38" s="95">
        <v>15000</v>
      </c>
      <c r="F38" s="95"/>
      <c r="G38" s="95">
        <v>0</v>
      </c>
      <c r="H38" s="95">
        <f t="shared" si="0"/>
        <v>0</v>
      </c>
      <c r="I38" s="95">
        <f t="shared" si="1"/>
        <v>15000</v>
      </c>
      <c r="J38" s="102" t="s">
        <v>266</v>
      </c>
    </row>
    <row r="39" spans="1:10" x14ac:dyDescent="0.25">
      <c r="A39" s="24">
        <v>31</v>
      </c>
      <c r="B39" s="2" t="s">
        <v>803</v>
      </c>
      <c r="C39" s="20" t="s">
        <v>987</v>
      </c>
      <c r="D39" s="20" t="s">
        <v>1324</v>
      </c>
      <c r="E39" s="95">
        <v>15000</v>
      </c>
      <c r="F39" s="95"/>
      <c r="G39" s="95">
        <v>0</v>
      </c>
      <c r="H39" s="95">
        <f t="shared" si="0"/>
        <v>0</v>
      </c>
      <c r="I39" s="95">
        <f t="shared" si="1"/>
        <v>15000</v>
      </c>
      <c r="J39" s="102" t="s">
        <v>266</v>
      </c>
    </row>
    <row r="40" spans="1:10" x14ac:dyDescent="0.25">
      <c r="A40" s="24">
        <v>32</v>
      </c>
      <c r="B40" s="2" t="s">
        <v>804</v>
      </c>
      <c r="C40" s="20" t="s">
        <v>987</v>
      </c>
      <c r="D40" s="20" t="s">
        <v>1324</v>
      </c>
      <c r="E40" s="95">
        <v>18000</v>
      </c>
      <c r="F40" s="95"/>
      <c r="G40" s="95">
        <v>0</v>
      </c>
      <c r="H40" s="95">
        <f t="shared" si="0"/>
        <v>0</v>
      </c>
      <c r="I40" s="95">
        <f t="shared" si="1"/>
        <v>18000</v>
      </c>
      <c r="J40" s="102" t="s">
        <v>266</v>
      </c>
    </row>
    <row r="41" spans="1:10" x14ac:dyDescent="0.25">
      <c r="A41" s="24">
        <v>33</v>
      </c>
      <c r="B41" s="2" t="s">
        <v>805</v>
      </c>
      <c r="C41" s="20" t="s">
        <v>987</v>
      </c>
      <c r="D41" s="20" t="s">
        <v>1324</v>
      </c>
      <c r="E41" s="95">
        <v>15000</v>
      </c>
      <c r="F41" s="95"/>
      <c r="G41" s="95">
        <v>0</v>
      </c>
      <c r="H41" s="95">
        <f t="shared" si="0"/>
        <v>0</v>
      </c>
      <c r="I41" s="95">
        <f t="shared" si="1"/>
        <v>15000</v>
      </c>
      <c r="J41" s="102" t="s">
        <v>266</v>
      </c>
    </row>
    <row r="42" spans="1:10" x14ac:dyDescent="0.25">
      <c r="A42" s="24">
        <v>34</v>
      </c>
      <c r="B42" s="2" t="s">
        <v>806</v>
      </c>
      <c r="C42" s="20" t="s">
        <v>987</v>
      </c>
      <c r="D42" s="20" t="s">
        <v>1324</v>
      </c>
      <c r="E42" s="95">
        <v>22000</v>
      </c>
      <c r="F42" s="95"/>
      <c r="G42" s="95">
        <v>0</v>
      </c>
      <c r="H42" s="95">
        <f t="shared" si="0"/>
        <v>0</v>
      </c>
      <c r="I42" s="95">
        <f t="shared" si="1"/>
        <v>22000</v>
      </c>
      <c r="J42" s="102" t="s">
        <v>266</v>
      </c>
    </row>
    <row r="43" spans="1:10" x14ac:dyDescent="0.25">
      <c r="A43" s="24">
        <v>35</v>
      </c>
      <c r="B43" s="2" t="s">
        <v>807</v>
      </c>
      <c r="C43" s="20" t="s">
        <v>987</v>
      </c>
      <c r="D43" s="20" t="s">
        <v>1324</v>
      </c>
      <c r="E43" s="95">
        <v>22000</v>
      </c>
      <c r="F43" s="95"/>
      <c r="G43" s="95">
        <v>0</v>
      </c>
      <c r="H43" s="95">
        <f t="shared" si="0"/>
        <v>0</v>
      </c>
      <c r="I43" s="95">
        <f t="shared" si="1"/>
        <v>22000</v>
      </c>
      <c r="J43" s="102" t="s">
        <v>266</v>
      </c>
    </row>
    <row r="44" spans="1:10" x14ac:dyDescent="0.25">
      <c r="A44" s="24">
        <v>36</v>
      </c>
      <c r="B44" s="2" t="s">
        <v>278</v>
      </c>
      <c r="C44" s="20" t="s">
        <v>987</v>
      </c>
      <c r="D44" s="20" t="s">
        <v>1324</v>
      </c>
      <c r="E44" s="95">
        <v>18000</v>
      </c>
      <c r="F44" s="95"/>
      <c r="G44" s="95">
        <v>9655.74</v>
      </c>
      <c r="H44" s="95">
        <f t="shared" si="0"/>
        <v>9655.74</v>
      </c>
      <c r="I44" s="95">
        <f t="shared" si="1"/>
        <v>8344.26</v>
      </c>
      <c r="J44" s="102" t="s">
        <v>266</v>
      </c>
    </row>
    <row r="45" spans="1:10" x14ac:dyDescent="0.25">
      <c r="A45" s="24">
        <v>37</v>
      </c>
      <c r="B45" s="2" t="s">
        <v>9</v>
      </c>
      <c r="C45" s="20" t="s">
        <v>987</v>
      </c>
      <c r="D45" s="20" t="s">
        <v>1324</v>
      </c>
      <c r="E45" s="95">
        <v>40000</v>
      </c>
      <c r="F45" s="95">
        <v>797.25</v>
      </c>
      <c r="G45" s="95">
        <v>6000</v>
      </c>
      <c r="H45" s="95">
        <f t="shared" si="0"/>
        <v>6797.25</v>
      </c>
      <c r="I45" s="95">
        <f t="shared" si="1"/>
        <v>33202.75</v>
      </c>
      <c r="J45" s="102" t="s">
        <v>266</v>
      </c>
    </row>
    <row r="46" spans="1:10" x14ac:dyDescent="0.25">
      <c r="A46" s="24">
        <v>38</v>
      </c>
      <c r="B46" s="2" t="s">
        <v>631</v>
      </c>
      <c r="C46" s="20" t="s">
        <v>987</v>
      </c>
      <c r="D46" s="20" t="s">
        <v>1324</v>
      </c>
      <c r="E46" s="95">
        <v>18000</v>
      </c>
      <c r="F46" s="95"/>
      <c r="G46" s="95">
        <v>0</v>
      </c>
      <c r="H46" s="95">
        <f t="shared" si="0"/>
        <v>0</v>
      </c>
      <c r="I46" s="95">
        <f t="shared" si="1"/>
        <v>18000</v>
      </c>
      <c r="J46" s="102" t="s">
        <v>266</v>
      </c>
    </row>
    <row r="47" spans="1:10" x14ac:dyDescent="0.25">
      <c r="A47" s="24">
        <v>39</v>
      </c>
      <c r="B47" s="2" t="s">
        <v>279</v>
      </c>
      <c r="C47" s="20" t="s">
        <v>987</v>
      </c>
      <c r="D47" s="20" t="s">
        <v>1324</v>
      </c>
      <c r="E47" s="95">
        <v>22000</v>
      </c>
      <c r="F47" s="95"/>
      <c r="G47" s="95">
        <v>5510.51</v>
      </c>
      <c r="H47" s="95">
        <f t="shared" si="0"/>
        <v>5510.51</v>
      </c>
      <c r="I47" s="95">
        <f t="shared" si="1"/>
        <v>16489.489999999998</v>
      </c>
      <c r="J47" s="102" t="s">
        <v>266</v>
      </c>
    </row>
    <row r="48" spans="1:10" x14ac:dyDescent="0.25">
      <c r="A48" s="24">
        <v>40</v>
      </c>
      <c r="B48" s="2" t="s">
        <v>612</v>
      </c>
      <c r="C48" s="20" t="s">
        <v>987</v>
      </c>
      <c r="D48" s="20" t="s">
        <v>1324</v>
      </c>
      <c r="E48" s="95">
        <v>22000</v>
      </c>
      <c r="F48" s="95"/>
      <c r="G48" s="95">
        <v>3552.1800000000003</v>
      </c>
      <c r="H48" s="95">
        <f t="shared" si="0"/>
        <v>3552.1800000000003</v>
      </c>
      <c r="I48" s="95">
        <f t="shared" si="1"/>
        <v>18447.82</v>
      </c>
      <c r="J48" s="102" t="s">
        <v>266</v>
      </c>
    </row>
    <row r="49" spans="1:10" x14ac:dyDescent="0.25">
      <c r="A49" s="24">
        <v>41</v>
      </c>
      <c r="B49" s="2" t="s">
        <v>808</v>
      </c>
      <c r="C49" s="20" t="s">
        <v>987</v>
      </c>
      <c r="D49" s="20" t="s">
        <v>1324</v>
      </c>
      <c r="E49" s="95">
        <v>25000</v>
      </c>
      <c r="F49" s="95"/>
      <c r="G49" s="95">
        <v>0</v>
      </c>
      <c r="H49" s="95">
        <f t="shared" si="0"/>
        <v>0</v>
      </c>
      <c r="I49" s="95">
        <f t="shared" si="1"/>
        <v>25000</v>
      </c>
      <c r="J49" s="102" t="s">
        <v>266</v>
      </c>
    </row>
    <row r="50" spans="1:10" x14ac:dyDescent="0.25">
      <c r="A50" s="24">
        <v>42</v>
      </c>
      <c r="B50" s="2" t="s">
        <v>809</v>
      </c>
      <c r="C50" s="20" t="s">
        <v>987</v>
      </c>
      <c r="D50" s="20" t="s">
        <v>1324</v>
      </c>
      <c r="E50" s="95">
        <v>15000</v>
      </c>
      <c r="F50" s="95"/>
      <c r="G50" s="95">
        <v>4500</v>
      </c>
      <c r="H50" s="95">
        <f t="shared" si="0"/>
        <v>4500</v>
      </c>
      <c r="I50" s="95">
        <f t="shared" si="1"/>
        <v>10500</v>
      </c>
      <c r="J50" s="102" t="s">
        <v>266</v>
      </c>
    </row>
    <row r="51" spans="1:10" x14ac:dyDescent="0.25">
      <c r="A51" s="24">
        <v>43</v>
      </c>
      <c r="B51" s="2" t="s">
        <v>632</v>
      </c>
      <c r="C51" s="20" t="s">
        <v>987</v>
      </c>
      <c r="D51" s="20" t="s">
        <v>1324</v>
      </c>
      <c r="E51" s="95">
        <v>22000</v>
      </c>
      <c r="F51" s="95"/>
      <c r="G51" s="95">
        <v>5366.23</v>
      </c>
      <c r="H51" s="95">
        <f t="shared" si="0"/>
        <v>5366.23</v>
      </c>
      <c r="I51" s="95">
        <f t="shared" si="1"/>
        <v>16633.77</v>
      </c>
      <c r="J51" s="102" t="s">
        <v>266</v>
      </c>
    </row>
    <row r="52" spans="1:10" x14ac:dyDescent="0.25">
      <c r="A52" s="24">
        <v>44</v>
      </c>
      <c r="B52" s="2" t="s">
        <v>14</v>
      </c>
      <c r="C52" s="20" t="s">
        <v>987</v>
      </c>
      <c r="D52" s="20" t="s">
        <v>1324</v>
      </c>
      <c r="E52" s="95">
        <v>40000</v>
      </c>
      <c r="F52" s="95">
        <v>797.25</v>
      </c>
      <c r="G52" s="95">
        <v>9453.02</v>
      </c>
      <c r="H52" s="95">
        <f t="shared" si="0"/>
        <v>10250.27</v>
      </c>
      <c r="I52" s="95">
        <f t="shared" si="1"/>
        <v>29749.73</v>
      </c>
      <c r="J52" s="102" t="s">
        <v>266</v>
      </c>
    </row>
    <row r="53" spans="1:10" x14ac:dyDescent="0.25">
      <c r="A53" s="24">
        <v>45</v>
      </c>
      <c r="B53" s="2" t="s">
        <v>810</v>
      </c>
      <c r="C53" s="20" t="s">
        <v>987</v>
      </c>
      <c r="D53" s="20" t="s">
        <v>1324</v>
      </c>
      <c r="E53" s="95">
        <v>25000</v>
      </c>
      <c r="F53" s="95"/>
      <c r="G53" s="95">
        <v>0</v>
      </c>
      <c r="H53" s="95">
        <f t="shared" si="0"/>
        <v>0</v>
      </c>
      <c r="I53" s="95">
        <f t="shared" si="1"/>
        <v>25000</v>
      </c>
      <c r="J53" s="102" t="s">
        <v>267</v>
      </c>
    </row>
    <row r="54" spans="1:10" x14ac:dyDescent="0.25">
      <c r="A54" s="24">
        <v>46</v>
      </c>
      <c r="B54" s="2" t="s">
        <v>811</v>
      </c>
      <c r="C54" s="20" t="s">
        <v>987</v>
      </c>
      <c r="D54" s="20" t="s">
        <v>1324</v>
      </c>
      <c r="E54" s="95">
        <v>15000</v>
      </c>
      <c r="F54" s="95"/>
      <c r="G54" s="95">
        <v>0</v>
      </c>
      <c r="H54" s="95">
        <f t="shared" si="0"/>
        <v>0</v>
      </c>
      <c r="I54" s="95">
        <f t="shared" si="1"/>
        <v>15000</v>
      </c>
      <c r="J54" s="102" t="s">
        <v>266</v>
      </c>
    </row>
    <row r="55" spans="1:10" x14ac:dyDescent="0.25">
      <c r="A55" s="24">
        <v>47</v>
      </c>
      <c r="B55" s="2" t="s">
        <v>633</v>
      </c>
      <c r="C55" s="20" t="s">
        <v>987</v>
      </c>
      <c r="D55" s="20" t="s">
        <v>1324</v>
      </c>
      <c r="E55" s="95">
        <v>22000</v>
      </c>
      <c r="F55" s="95"/>
      <c r="G55" s="95">
        <v>4383.82</v>
      </c>
      <c r="H55" s="95">
        <f t="shared" si="0"/>
        <v>4383.82</v>
      </c>
      <c r="I55" s="95">
        <f t="shared" si="1"/>
        <v>17616.18</v>
      </c>
      <c r="J55" s="102" t="s">
        <v>266</v>
      </c>
    </row>
    <row r="56" spans="1:10" x14ac:dyDescent="0.25">
      <c r="A56" s="24">
        <v>48</v>
      </c>
      <c r="B56" s="2" t="s">
        <v>812</v>
      </c>
      <c r="C56" s="20" t="s">
        <v>987</v>
      </c>
      <c r="D56" s="20" t="s">
        <v>1324</v>
      </c>
      <c r="E56" s="95">
        <v>22000</v>
      </c>
      <c r="F56" s="95"/>
      <c r="G56" s="95">
        <v>9843.9</v>
      </c>
      <c r="H56" s="95">
        <f t="shared" si="0"/>
        <v>9843.9</v>
      </c>
      <c r="I56" s="95">
        <f t="shared" si="1"/>
        <v>12156.1</v>
      </c>
      <c r="J56" s="102" t="s">
        <v>266</v>
      </c>
    </row>
    <row r="57" spans="1:10" x14ac:dyDescent="0.25">
      <c r="A57" s="24">
        <v>49</v>
      </c>
      <c r="B57" s="2" t="s">
        <v>634</v>
      </c>
      <c r="C57" s="20" t="s">
        <v>987</v>
      </c>
      <c r="D57" s="20" t="s">
        <v>1324</v>
      </c>
      <c r="E57" s="95">
        <v>30000</v>
      </c>
      <c r="F57" s="95"/>
      <c r="G57" s="95">
        <v>7001.67</v>
      </c>
      <c r="H57" s="95">
        <f t="shared" si="0"/>
        <v>7001.67</v>
      </c>
      <c r="I57" s="95">
        <f t="shared" si="1"/>
        <v>22998.33</v>
      </c>
      <c r="J57" s="102" t="s">
        <v>266</v>
      </c>
    </row>
    <row r="58" spans="1:10" x14ac:dyDescent="0.25">
      <c r="A58" s="24">
        <v>50</v>
      </c>
      <c r="B58" s="2" t="s">
        <v>813</v>
      </c>
      <c r="C58" s="20" t="s">
        <v>987</v>
      </c>
      <c r="D58" s="20" t="s">
        <v>1324</v>
      </c>
      <c r="E58" s="95">
        <v>15000</v>
      </c>
      <c r="F58" s="95"/>
      <c r="G58" s="95">
        <v>0</v>
      </c>
      <c r="H58" s="95">
        <f t="shared" si="0"/>
        <v>0</v>
      </c>
      <c r="I58" s="95">
        <f t="shared" si="1"/>
        <v>15000</v>
      </c>
      <c r="J58" s="102" t="s">
        <v>266</v>
      </c>
    </row>
    <row r="59" spans="1:10" x14ac:dyDescent="0.25">
      <c r="A59" s="24">
        <v>51</v>
      </c>
      <c r="B59" s="2" t="s">
        <v>814</v>
      </c>
      <c r="C59" s="20" t="s">
        <v>987</v>
      </c>
      <c r="D59" s="20" t="s">
        <v>1324</v>
      </c>
      <c r="E59" s="95">
        <v>22000</v>
      </c>
      <c r="F59" s="95"/>
      <c r="G59" s="95">
        <v>0</v>
      </c>
      <c r="H59" s="95">
        <f t="shared" si="0"/>
        <v>0</v>
      </c>
      <c r="I59" s="95">
        <f t="shared" si="1"/>
        <v>22000</v>
      </c>
      <c r="J59" s="102" t="s">
        <v>266</v>
      </c>
    </row>
    <row r="60" spans="1:10" x14ac:dyDescent="0.25">
      <c r="A60" s="24">
        <v>52</v>
      </c>
      <c r="B60" s="2" t="s">
        <v>635</v>
      </c>
      <c r="C60" s="20" t="s">
        <v>987</v>
      </c>
      <c r="D60" s="20" t="s">
        <v>1324</v>
      </c>
      <c r="E60" s="95">
        <v>18000</v>
      </c>
      <c r="F60" s="95"/>
      <c r="G60" s="95">
        <v>4939.49</v>
      </c>
      <c r="H60" s="95">
        <f t="shared" si="0"/>
        <v>4939.49</v>
      </c>
      <c r="I60" s="95">
        <f t="shared" si="1"/>
        <v>13060.51</v>
      </c>
      <c r="J60" s="102" t="s">
        <v>266</v>
      </c>
    </row>
    <row r="61" spans="1:10" x14ac:dyDescent="0.25">
      <c r="A61" s="24">
        <v>53</v>
      </c>
      <c r="B61" s="2" t="s">
        <v>815</v>
      </c>
      <c r="C61" s="20" t="s">
        <v>987</v>
      </c>
      <c r="D61" s="20" t="s">
        <v>1324</v>
      </c>
      <c r="E61" s="95">
        <v>29400</v>
      </c>
      <c r="F61" s="95"/>
      <c r="G61" s="95">
        <v>0</v>
      </c>
      <c r="H61" s="95">
        <f t="shared" si="0"/>
        <v>0</v>
      </c>
      <c r="I61" s="95">
        <f t="shared" si="1"/>
        <v>29400</v>
      </c>
      <c r="J61" s="102" t="s">
        <v>266</v>
      </c>
    </row>
    <row r="62" spans="1:10" x14ac:dyDescent="0.25">
      <c r="A62" s="24">
        <v>54</v>
      </c>
      <c r="B62" s="2" t="s">
        <v>816</v>
      </c>
      <c r="C62" s="20" t="s">
        <v>987</v>
      </c>
      <c r="D62" s="20" t="s">
        <v>1324</v>
      </c>
      <c r="E62" s="95">
        <v>18000</v>
      </c>
      <c r="F62" s="95"/>
      <c r="G62" s="95">
        <v>0</v>
      </c>
      <c r="H62" s="95">
        <f t="shared" si="0"/>
        <v>0</v>
      </c>
      <c r="I62" s="95">
        <f t="shared" si="1"/>
        <v>18000</v>
      </c>
      <c r="J62" s="102" t="s">
        <v>266</v>
      </c>
    </row>
    <row r="63" spans="1:10" x14ac:dyDescent="0.25">
      <c r="A63" s="24">
        <v>55</v>
      </c>
      <c r="B63" s="2" t="s">
        <v>817</v>
      </c>
      <c r="C63" s="20" t="s">
        <v>987</v>
      </c>
      <c r="D63" s="20" t="s">
        <v>1324</v>
      </c>
      <c r="E63" s="95">
        <v>18000</v>
      </c>
      <c r="F63" s="95"/>
      <c r="G63" s="95">
        <v>2880</v>
      </c>
      <c r="H63" s="95">
        <f t="shared" si="0"/>
        <v>2880</v>
      </c>
      <c r="I63" s="95">
        <f t="shared" si="1"/>
        <v>15120</v>
      </c>
      <c r="J63" s="102" t="s">
        <v>266</v>
      </c>
    </row>
    <row r="64" spans="1:10" x14ac:dyDescent="0.25">
      <c r="A64" s="24">
        <v>56</v>
      </c>
      <c r="B64" s="2" t="s">
        <v>818</v>
      </c>
      <c r="C64" s="20" t="s">
        <v>987</v>
      </c>
      <c r="D64" s="20" t="s">
        <v>1324</v>
      </c>
      <c r="E64" s="95">
        <v>15000</v>
      </c>
      <c r="F64" s="95"/>
      <c r="G64" s="95">
        <v>0</v>
      </c>
      <c r="H64" s="95">
        <f t="shared" si="0"/>
        <v>0</v>
      </c>
      <c r="I64" s="95">
        <f t="shared" si="1"/>
        <v>15000</v>
      </c>
      <c r="J64" s="102" t="s">
        <v>266</v>
      </c>
    </row>
    <row r="65" spans="1:10" x14ac:dyDescent="0.25">
      <c r="A65" s="24">
        <v>57</v>
      </c>
      <c r="B65" s="2" t="s">
        <v>819</v>
      </c>
      <c r="C65" s="20" t="s">
        <v>987</v>
      </c>
      <c r="D65" s="20" t="s">
        <v>1324</v>
      </c>
      <c r="E65" s="95">
        <v>15000</v>
      </c>
      <c r="F65" s="95"/>
      <c r="G65" s="95">
        <v>0</v>
      </c>
      <c r="H65" s="95">
        <f t="shared" si="0"/>
        <v>0</v>
      </c>
      <c r="I65" s="95">
        <f t="shared" si="1"/>
        <v>15000</v>
      </c>
      <c r="J65" s="102" t="s">
        <v>266</v>
      </c>
    </row>
    <row r="66" spans="1:10" x14ac:dyDescent="0.25">
      <c r="A66" s="24">
        <v>58</v>
      </c>
      <c r="B66" s="2" t="s">
        <v>820</v>
      </c>
      <c r="C66" s="20" t="s">
        <v>987</v>
      </c>
      <c r="D66" s="20" t="s">
        <v>1324</v>
      </c>
      <c r="E66" s="95">
        <v>18000</v>
      </c>
      <c r="F66" s="95"/>
      <c r="G66" s="95">
        <v>0</v>
      </c>
      <c r="H66" s="95">
        <f t="shared" si="0"/>
        <v>0</v>
      </c>
      <c r="I66" s="95">
        <f t="shared" si="1"/>
        <v>18000</v>
      </c>
      <c r="J66" s="102" t="s">
        <v>266</v>
      </c>
    </row>
    <row r="67" spans="1:10" x14ac:dyDescent="0.25">
      <c r="A67" s="24">
        <v>59</v>
      </c>
      <c r="B67" s="2" t="s">
        <v>821</v>
      </c>
      <c r="C67" s="20" t="s">
        <v>987</v>
      </c>
      <c r="D67" s="20" t="s">
        <v>1324</v>
      </c>
      <c r="E67" s="95">
        <v>18000</v>
      </c>
      <c r="F67" s="95"/>
      <c r="G67" s="95">
        <v>0</v>
      </c>
      <c r="H67" s="95">
        <f t="shared" si="0"/>
        <v>0</v>
      </c>
      <c r="I67" s="95">
        <f t="shared" si="1"/>
        <v>18000</v>
      </c>
      <c r="J67" s="102" t="s">
        <v>266</v>
      </c>
    </row>
    <row r="68" spans="1:10" x14ac:dyDescent="0.25">
      <c r="A68" s="24">
        <v>60</v>
      </c>
      <c r="B68" s="2" t="s">
        <v>610</v>
      </c>
      <c r="C68" s="20" t="s">
        <v>987</v>
      </c>
      <c r="D68" s="20" t="s">
        <v>1324</v>
      </c>
      <c r="E68" s="95">
        <v>22000</v>
      </c>
      <c r="F68" s="95"/>
      <c r="G68" s="95">
        <v>4915.42</v>
      </c>
      <c r="H68" s="95">
        <f t="shared" si="0"/>
        <v>4915.42</v>
      </c>
      <c r="I68" s="95">
        <f t="shared" si="1"/>
        <v>17084.580000000002</v>
      </c>
      <c r="J68" s="102" t="s">
        <v>266</v>
      </c>
    </row>
    <row r="69" spans="1:10" x14ac:dyDescent="0.25">
      <c r="A69" s="24">
        <v>61</v>
      </c>
      <c r="B69" s="2" t="s">
        <v>822</v>
      </c>
      <c r="C69" s="20" t="s">
        <v>987</v>
      </c>
      <c r="D69" s="20" t="s">
        <v>1324</v>
      </c>
      <c r="E69" s="95">
        <v>15000</v>
      </c>
      <c r="F69" s="95"/>
      <c r="G69" s="95">
        <v>0</v>
      </c>
      <c r="H69" s="95">
        <f t="shared" si="0"/>
        <v>0</v>
      </c>
      <c r="I69" s="95">
        <f t="shared" si="1"/>
        <v>15000</v>
      </c>
      <c r="J69" s="102" t="s">
        <v>266</v>
      </c>
    </row>
    <row r="70" spans="1:10" x14ac:dyDescent="0.25">
      <c r="A70" s="24">
        <v>62</v>
      </c>
      <c r="B70" s="2" t="s">
        <v>823</v>
      </c>
      <c r="C70" s="20" t="s">
        <v>987</v>
      </c>
      <c r="D70" s="20" t="s">
        <v>1324</v>
      </c>
      <c r="E70" s="95">
        <v>18000</v>
      </c>
      <c r="F70" s="95"/>
      <c r="G70" s="95">
        <v>0</v>
      </c>
      <c r="H70" s="95">
        <f t="shared" si="0"/>
        <v>0</v>
      </c>
      <c r="I70" s="95">
        <f t="shared" si="1"/>
        <v>18000</v>
      </c>
      <c r="J70" s="102" t="s">
        <v>266</v>
      </c>
    </row>
    <row r="71" spans="1:10" x14ac:dyDescent="0.25">
      <c r="A71" s="24">
        <v>63</v>
      </c>
      <c r="B71" s="2" t="s">
        <v>281</v>
      </c>
      <c r="C71" s="20" t="s">
        <v>987</v>
      </c>
      <c r="D71" s="20" t="s">
        <v>1324</v>
      </c>
      <c r="E71" s="95">
        <v>18000</v>
      </c>
      <c r="F71" s="95"/>
      <c r="G71" s="95">
        <v>3060</v>
      </c>
      <c r="H71" s="95">
        <f t="shared" si="0"/>
        <v>3060</v>
      </c>
      <c r="I71" s="95">
        <f t="shared" si="1"/>
        <v>14940</v>
      </c>
      <c r="J71" s="102" t="s">
        <v>266</v>
      </c>
    </row>
    <row r="72" spans="1:10" x14ac:dyDescent="0.25">
      <c r="A72" s="24">
        <v>64</v>
      </c>
      <c r="B72" s="2" t="s">
        <v>824</v>
      </c>
      <c r="C72" s="20" t="s">
        <v>987</v>
      </c>
      <c r="D72" s="20" t="s">
        <v>1324</v>
      </c>
      <c r="E72" s="95">
        <v>25000</v>
      </c>
      <c r="F72" s="95"/>
      <c r="G72" s="95">
        <v>0</v>
      </c>
      <c r="H72" s="95">
        <f t="shared" si="0"/>
        <v>0</v>
      </c>
      <c r="I72" s="95">
        <f t="shared" si="1"/>
        <v>25000</v>
      </c>
      <c r="J72" s="102" t="s">
        <v>266</v>
      </c>
    </row>
    <row r="73" spans="1:10" x14ac:dyDescent="0.25">
      <c r="A73" s="24">
        <v>65</v>
      </c>
      <c r="B73" s="2" t="s">
        <v>636</v>
      </c>
      <c r="C73" s="20" t="s">
        <v>987</v>
      </c>
      <c r="D73" s="20" t="s">
        <v>1324</v>
      </c>
      <c r="E73" s="95">
        <v>18000</v>
      </c>
      <c r="F73" s="95"/>
      <c r="G73" s="95">
        <v>3428.4700000000003</v>
      </c>
      <c r="H73" s="95">
        <f t="shared" si="0"/>
        <v>3428.4700000000003</v>
      </c>
      <c r="I73" s="95">
        <f t="shared" si="1"/>
        <v>14571.529999999999</v>
      </c>
      <c r="J73" s="102" t="s">
        <v>266</v>
      </c>
    </row>
    <row r="74" spans="1:10" x14ac:dyDescent="0.25">
      <c r="A74" s="24">
        <v>66</v>
      </c>
      <c r="B74" s="2" t="s">
        <v>825</v>
      </c>
      <c r="C74" s="20" t="s">
        <v>987</v>
      </c>
      <c r="D74" s="20" t="s">
        <v>1324</v>
      </c>
      <c r="E74" s="95">
        <v>22000</v>
      </c>
      <c r="F74" s="95"/>
      <c r="G74" s="95">
        <v>0</v>
      </c>
      <c r="H74" s="95">
        <f t="shared" ref="H74:H137" si="2">F74+G74</f>
        <v>0</v>
      </c>
      <c r="I74" s="95">
        <f t="shared" ref="I74:I137" si="3">E74-H74</f>
        <v>22000</v>
      </c>
      <c r="J74" s="102" t="s">
        <v>266</v>
      </c>
    </row>
    <row r="75" spans="1:10" x14ac:dyDescent="0.25">
      <c r="A75" s="24">
        <v>67</v>
      </c>
      <c r="B75" s="2" t="s">
        <v>745</v>
      </c>
      <c r="C75" s="20" t="s">
        <v>987</v>
      </c>
      <c r="D75" s="20" t="s">
        <v>1324</v>
      </c>
      <c r="E75" s="95">
        <v>18000</v>
      </c>
      <c r="F75" s="95"/>
      <c r="G75" s="95">
        <v>2973.82</v>
      </c>
      <c r="H75" s="95">
        <f t="shared" si="2"/>
        <v>2973.82</v>
      </c>
      <c r="I75" s="95">
        <f t="shared" si="3"/>
        <v>15026.18</v>
      </c>
      <c r="J75" s="102" t="s">
        <v>266</v>
      </c>
    </row>
    <row r="76" spans="1:10" x14ac:dyDescent="0.25">
      <c r="A76" s="24">
        <v>68</v>
      </c>
      <c r="B76" s="2" t="s">
        <v>826</v>
      </c>
      <c r="C76" s="20" t="s">
        <v>987</v>
      </c>
      <c r="D76" s="20" t="s">
        <v>1324</v>
      </c>
      <c r="E76" s="95">
        <v>15000</v>
      </c>
      <c r="F76" s="95"/>
      <c r="G76" s="95">
        <v>0</v>
      </c>
      <c r="H76" s="95">
        <f t="shared" si="2"/>
        <v>0</v>
      </c>
      <c r="I76" s="95">
        <f t="shared" si="3"/>
        <v>15000</v>
      </c>
      <c r="J76" s="102" t="s">
        <v>266</v>
      </c>
    </row>
    <row r="77" spans="1:10" x14ac:dyDescent="0.25">
      <c r="A77" s="24">
        <v>69</v>
      </c>
      <c r="B77" s="2" t="s">
        <v>827</v>
      </c>
      <c r="C77" s="20" t="s">
        <v>987</v>
      </c>
      <c r="D77" s="20" t="s">
        <v>1324</v>
      </c>
      <c r="E77" s="95">
        <v>18000</v>
      </c>
      <c r="F77" s="95"/>
      <c r="G77" s="95">
        <v>0</v>
      </c>
      <c r="H77" s="95">
        <f t="shared" si="2"/>
        <v>0</v>
      </c>
      <c r="I77" s="95">
        <f t="shared" si="3"/>
        <v>18000</v>
      </c>
      <c r="J77" s="102" t="s">
        <v>266</v>
      </c>
    </row>
    <row r="78" spans="1:10" x14ac:dyDescent="0.25">
      <c r="A78" s="24">
        <v>70</v>
      </c>
      <c r="B78" s="2" t="s">
        <v>637</v>
      </c>
      <c r="C78" s="20" t="s">
        <v>987</v>
      </c>
      <c r="D78" s="20" t="s">
        <v>1324</v>
      </c>
      <c r="E78" s="95">
        <v>23000</v>
      </c>
      <c r="F78" s="95"/>
      <c r="G78" s="95">
        <v>1150</v>
      </c>
      <c r="H78" s="95">
        <f t="shared" si="2"/>
        <v>1150</v>
      </c>
      <c r="I78" s="95">
        <f t="shared" si="3"/>
        <v>21850</v>
      </c>
      <c r="J78" s="102" t="s">
        <v>266</v>
      </c>
    </row>
    <row r="79" spans="1:10" x14ac:dyDescent="0.25">
      <c r="A79" s="24">
        <v>71</v>
      </c>
      <c r="B79" s="2" t="s">
        <v>828</v>
      </c>
      <c r="C79" s="20" t="s">
        <v>987</v>
      </c>
      <c r="D79" s="20" t="s">
        <v>1324</v>
      </c>
      <c r="E79" s="95">
        <v>22000</v>
      </c>
      <c r="F79" s="95"/>
      <c r="G79" s="95">
        <v>0</v>
      </c>
      <c r="H79" s="95">
        <f t="shared" si="2"/>
        <v>0</v>
      </c>
      <c r="I79" s="95">
        <f t="shared" si="3"/>
        <v>22000</v>
      </c>
      <c r="J79" s="102" t="s">
        <v>266</v>
      </c>
    </row>
    <row r="80" spans="1:10" x14ac:dyDescent="0.25">
      <c r="A80" s="24">
        <v>72</v>
      </c>
      <c r="B80" s="2" t="s">
        <v>829</v>
      </c>
      <c r="C80" s="20" t="s">
        <v>987</v>
      </c>
      <c r="D80" s="20" t="s">
        <v>1324</v>
      </c>
      <c r="E80" s="95">
        <v>20000</v>
      </c>
      <c r="F80" s="95"/>
      <c r="G80" s="95">
        <v>0</v>
      </c>
      <c r="H80" s="95">
        <f t="shared" si="2"/>
        <v>0</v>
      </c>
      <c r="I80" s="95">
        <f t="shared" si="3"/>
        <v>20000</v>
      </c>
      <c r="J80" s="102" t="s">
        <v>266</v>
      </c>
    </row>
    <row r="81" spans="1:10" x14ac:dyDescent="0.25">
      <c r="A81" s="24">
        <v>73</v>
      </c>
      <c r="B81" s="2" t="s">
        <v>282</v>
      </c>
      <c r="C81" s="20" t="s">
        <v>987</v>
      </c>
      <c r="D81" s="20" t="s">
        <v>1324</v>
      </c>
      <c r="E81" s="95">
        <v>44500</v>
      </c>
      <c r="F81" s="95">
        <v>1472.25</v>
      </c>
      <c r="G81" s="95">
        <v>16163.45</v>
      </c>
      <c r="H81" s="95">
        <f t="shared" si="2"/>
        <v>17635.7</v>
      </c>
      <c r="I81" s="95">
        <f t="shared" si="3"/>
        <v>26864.3</v>
      </c>
      <c r="J81" s="102" t="s">
        <v>266</v>
      </c>
    </row>
    <row r="82" spans="1:10" x14ac:dyDescent="0.25">
      <c r="A82" s="24">
        <v>74</v>
      </c>
      <c r="B82" s="2" t="s">
        <v>638</v>
      </c>
      <c r="C82" s="20" t="s">
        <v>987</v>
      </c>
      <c r="D82" s="20" t="s">
        <v>1324</v>
      </c>
      <c r="E82" s="95">
        <v>25000</v>
      </c>
      <c r="F82" s="95"/>
      <c r="G82" s="95">
        <v>7228.87</v>
      </c>
      <c r="H82" s="95">
        <f t="shared" si="2"/>
        <v>7228.87</v>
      </c>
      <c r="I82" s="95">
        <f t="shared" si="3"/>
        <v>17771.13</v>
      </c>
      <c r="J82" s="102" t="s">
        <v>266</v>
      </c>
    </row>
    <row r="83" spans="1:10" x14ac:dyDescent="0.25">
      <c r="A83" s="24">
        <v>75</v>
      </c>
      <c r="B83" s="2" t="s">
        <v>830</v>
      </c>
      <c r="C83" s="20" t="s">
        <v>987</v>
      </c>
      <c r="D83" s="20" t="s">
        <v>1324</v>
      </c>
      <c r="E83" s="95">
        <v>20000</v>
      </c>
      <c r="F83" s="95"/>
      <c r="G83" s="95">
        <v>0</v>
      </c>
      <c r="H83" s="95">
        <f t="shared" si="2"/>
        <v>0</v>
      </c>
      <c r="I83" s="95">
        <f t="shared" si="3"/>
        <v>20000</v>
      </c>
      <c r="J83" s="102" t="s">
        <v>266</v>
      </c>
    </row>
    <row r="84" spans="1:10" x14ac:dyDescent="0.25">
      <c r="A84" s="24">
        <v>76</v>
      </c>
      <c r="B84" s="2" t="s">
        <v>654</v>
      </c>
      <c r="C84" s="20" t="s">
        <v>987</v>
      </c>
      <c r="D84" s="20" t="s">
        <v>1324</v>
      </c>
      <c r="E84" s="95">
        <v>18000</v>
      </c>
      <c r="F84" s="95"/>
      <c r="G84" s="95">
        <v>8820</v>
      </c>
      <c r="H84" s="95">
        <f t="shared" si="2"/>
        <v>8820</v>
      </c>
      <c r="I84" s="95">
        <f t="shared" si="3"/>
        <v>9180</v>
      </c>
      <c r="J84" s="102" t="s">
        <v>267</v>
      </c>
    </row>
    <row r="85" spans="1:10" x14ac:dyDescent="0.25">
      <c r="A85" s="24">
        <v>77</v>
      </c>
      <c r="B85" s="2" t="s">
        <v>476</v>
      </c>
      <c r="C85" s="20" t="s">
        <v>987</v>
      </c>
      <c r="D85" s="20" t="s">
        <v>1324</v>
      </c>
      <c r="E85" s="95">
        <v>44500</v>
      </c>
      <c r="F85" s="95"/>
      <c r="G85" s="95">
        <v>5340</v>
      </c>
      <c r="H85" s="95">
        <f t="shared" si="2"/>
        <v>5340</v>
      </c>
      <c r="I85" s="95">
        <f t="shared" si="3"/>
        <v>39160</v>
      </c>
      <c r="J85" s="102" t="s">
        <v>266</v>
      </c>
    </row>
    <row r="86" spans="1:10" x14ac:dyDescent="0.25">
      <c r="A86" s="24">
        <v>78</v>
      </c>
      <c r="B86" s="2" t="s">
        <v>639</v>
      </c>
      <c r="C86" s="20" t="s">
        <v>987</v>
      </c>
      <c r="D86" s="20" t="s">
        <v>1324</v>
      </c>
      <c r="E86" s="95">
        <v>18000</v>
      </c>
      <c r="F86" s="95"/>
      <c r="G86" s="95">
        <v>3758.23</v>
      </c>
      <c r="H86" s="95">
        <f t="shared" si="2"/>
        <v>3758.23</v>
      </c>
      <c r="I86" s="95">
        <f t="shared" si="3"/>
        <v>14241.77</v>
      </c>
      <c r="J86" s="102" t="s">
        <v>266</v>
      </c>
    </row>
    <row r="87" spans="1:10" x14ac:dyDescent="0.25">
      <c r="A87" s="24">
        <v>79</v>
      </c>
      <c r="B87" s="2" t="s">
        <v>831</v>
      </c>
      <c r="C87" s="20" t="s">
        <v>987</v>
      </c>
      <c r="D87" s="20" t="s">
        <v>1324</v>
      </c>
      <c r="E87" s="95">
        <v>18000</v>
      </c>
      <c r="F87" s="95"/>
      <c r="G87" s="95">
        <v>1080</v>
      </c>
      <c r="H87" s="95">
        <f t="shared" si="2"/>
        <v>1080</v>
      </c>
      <c r="I87" s="95">
        <f t="shared" si="3"/>
        <v>16920</v>
      </c>
      <c r="J87" s="102" t="s">
        <v>266</v>
      </c>
    </row>
    <row r="88" spans="1:10" x14ac:dyDescent="0.25">
      <c r="A88" s="24">
        <v>80</v>
      </c>
      <c r="B88" s="2" t="s">
        <v>832</v>
      </c>
      <c r="C88" s="20" t="s">
        <v>987</v>
      </c>
      <c r="D88" s="20" t="s">
        <v>1324</v>
      </c>
      <c r="E88" s="95">
        <v>22000</v>
      </c>
      <c r="F88" s="95"/>
      <c r="G88" s="95">
        <v>0</v>
      </c>
      <c r="H88" s="95">
        <f t="shared" si="2"/>
        <v>0</v>
      </c>
      <c r="I88" s="95">
        <f t="shared" si="3"/>
        <v>22000</v>
      </c>
      <c r="J88" s="102" t="s">
        <v>266</v>
      </c>
    </row>
    <row r="89" spans="1:10" x14ac:dyDescent="0.25">
      <c r="A89" s="24">
        <v>81</v>
      </c>
      <c r="B89" s="2" t="s">
        <v>833</v>
      </c>
      <c r="C89" s="20" t="s">
        <v>987</v>
      </c>
      <c r="D89" s="20" t="s">
        <v>1324</v>
      </c>
      <c r="E89" s="95">
        <v>18000</v>
      </c>
      <c r="F89" s="95"/>
      <c r="G89" s="95">
        <v>0</v>
      </c>
      <c r="H89" s="95">
        <f t="shared" si="2"/>
        <v>0</v>
      </c>
      <c r="I89" s="95">
        <f t="shared" si="3"/>
        <v>18000</v>
      </c>
      <c r="J89" s="102" t="s">
        <v>266</v>
      </c>
    </row>
    <row r="90" spans="1:10" x14ac:dyDescent="0.25">
      <c r="A90" s="24">
        <v>82</v>
      </c>
      <c r="B90" s="2" t="s">
        <v>834</v>
      </c>
      <c r="C90" s="20" t="s">
        <v>987</v>
      </c>
      <c r="D90" s="20" t="s">
        <v>1324</v>
      </c>
      <c r="E90" s="95">
        <v>20900</v>
      </c>
      <c r="F90" s="95"/>
      <c r="G90" s="95">
        <v>0</v>
      </c>
      <c r="H90" s="95">
        <f t="shared" si="2"/>
        <v>0</v>
      </c>
      <c r="I90" s="95">
        <f t="shared" si="3"/>
        <v>20900</v>
      </c>
      <c r="J90" s="102" t="s">
        <v>266</v>
      </c>
    </row>
    <row r="91" spans="1:10" x14ac:dyDescent="0.25">
      <c r="A91" s="24">
        <v>83</v>
      </c>
      <c r="B91" s="2" t="s">
        <v>835</v>
      </c>
      <c r="C91" s="20" t="s">
        <v>987</v>
      </c>
      <c r="D91" s="20" t="s">
        <v>1324</v>
      </c>
      <c r="E91" s="95">
        <v>18000</v>
      </c>
      <c r="F91" s="95"/>
      <c r="G91" s="95">
        <v>0</v>
      </c>
      <c r="H91" s="95">
        <f t="shared" si="2"/>
        <v>0</v>
      </c>
      <c r="I91" s="95">
        <f t="shared" si="3"/>
        <v>18000</v>
      </c>
      <c r="J91" s="102" t="s">
        <v>266</v>
      </c>
    </row>
    <row r="92" spans="1:10" x14ac:dyDescent="0.25">
      <c r="A92" s="24">
        <v>84</v>
      </c>
      <c r="B92" s="2" t="s">
        <v>640</v>
      </c>
      <c r="C92" s="20" t="s">
        <v>987</v>
      </c>
      <c r="D92" s="20" t="s">
        <v>1324</v>
      </c>
      <c r="E92" s="95">
        <v>22000</v>
      </c>
      <c r="F92" s="95"/>
      <c r="G92" s="95">
        <v>2860</v>
      </c>
      <c r="H92" s="95">
        <f t="shared" si="2"/>
        <v>2860</v>
      </c>
      <c r="I92" s="95">
        <f t="shared" si="3"/>
        <v>19140</v>
      </c>
      <c r="J92" s="102" t="s">
        <v>266</v>
      </c>
    </row>
    <row r="93" spans="1:10" x14ac:dyDescent="0.25">
      <c r="A93" s="24">
        <v>85</v>
      </c>
      <c r="B93" s="2" t="s">
        <v>641</v>
      </c>
      <c r="C93" s="20" t="s">
        <v>987</v>
      </c>
      <c r="D93" s="20" t="s">
        <v>1324</v>
      </c>
      <c r="E93" s="95">
        <v>22000</v>
      </c>
      <c r="F93" s="95"/>
      <c r="G93" s="95">
        <v>10574.23</v>
      </c>
      <c r="H93" s="95">
        <f t="shared" si="2"/>
        <v>10574.23</v>
      </c>
      <c r="I93" s="95">
        <f t="shared" si="3"/>
        <v>11425.77</v>
      </c>
      <c r="J93" s="102" t="s">
        <v>266</v>
      </c>
    </row>
    <row r="94" spans="1:10" x14ac:dyDescent="0.25">
      <c r="A94" s="24">
        <v>86</v>
      </c>
      <c r="B94" s="2" t="s">
        <v>836</v>
      </c>
      <c r="C94" s="20" t="s">
        <v>987</v>
      </c>
      <c r="D94" s="20" t="s">
        <v>1324</v>
      </c>
      <c r="E94" s="95">
        <v>22000</v>
      </c>
      <c r="F94" s="95"/>
      <c r="G94" s="95">
        <v>0</v>
      </c>
      <c r="H94" s="95">
        <f t="shared" si="2"/>
        <v>0</v>
      </c>
      <c r="I94" s="95">
        <f t="shared" si="3"/>
        <v>22000</v>
      </c>
      <c r="J94" s="102" t="s">
        <v>266</v>
      </c>
    </row>
    <row r="95" spans="1:10" x14ac:dyDescent="0.25">
      <c r="A95" s="24">
        <v>87</v>
      </c>
      <c r="B95" s="2" t="s">
        <v>13</v>
      </c>
      <c r="C95" s="20" t="s">
        <v>987</v>
      </c>
      <c r="D95" s="20" t="s">
        <v>1324</v>
      </c>
      <c r="E95" s="95">
        <v>25000</v>
      </c>
      <c r="F95" s="95"/>
      <c r="G95" s="95">
        <v>7958.86</v>
      </c>
      <c r="H95" s="95">
        <f t="shared" si="2"/>
        <v>7958.86</v>
      </c>
      <c r="I95" s="95">
        <f t="shared" si="3"/>
        <v>17041.14</v>
      </c>
      <c r="J95" s="102" t="s">
        <v>266</v>
      </c>
    </row>
    <row r="96" spans="1:10" x14ac:dyDescent="0.25">
      <c r="A96" s="24">
        <v>88</v>
      </c>
      <c r="B96" s="2" t="s">
        <v>837</v>
      </c>
      <c r="C96" s="20" t="s">
        <v>987</v>
      </c>
      <c r="D96" s="20" t="s">
        <v>1324</v>
      </c>
      <c r="E96" s="95">
        <v>22000</v>
      </c>
      <c r="F96" s="95"/>
      <c r="G96" s="95">
        <v>0</v>
      </c>
      <c r="H96" s="95">
        <f t="shared" si="2"/>
        <v>0</v>
      </c>
      <c r="I96" s="95">
        <f t="shared" si="3"/>
        <v>22000</v>
      </c>
      <c r="J96" s="102" t="s">
        <v>266</v>
      </c>
    </row>
    <row r="97" spans="1:10" x14ac:dyDescent="0.25">
      <c r="A97" s="24">
        <v>89</v>
      </c>
      <c r="B97" s="2" t="s">
        <v>838</v>
      </c>
      <c r="C97" s="20" t="s">
        <v>987</v>
      </c>
      <c r="D97" s="20" t="s">
        <v>1324</v>
      </c>
      <c r="E97" s="95">
        <v>18000</v>
      </c>
      <c r="F97" s="95"/>
      <c r="G97" s="95">
        <v>0</v>
      </c>
      <c r="H97" s="95">
        <f t="shared" si="2"/>
        <v>0</v>
      </c>
      <c r="I97" s="95">
        <f t="shared" si="3"/>
        <v>18000</v>
      </c>
      <c r="J97" s="102" t="s">
        <v>266</v>
      </c>
    </row>
    <row r="98" spans="1:10" x14ac:dyDescent="0.25">
      <c r="A98" s="24">
        <v>90</v>
      </c>
      <c r="B98" s="2" t="s">
        <v>839</v>
      </c>
      <c r="C98" s="20" t="s">
        <v>987</v>
      </c>
      <c r="D98" s="20" t="s">
        <v>1324</v>
      </c>
      <c r="E98" s="95">
        <v>15000</v>
      </c>
      <c r="F98" s="95"/>
      <c r="G98" s="95">
        <v>0</v>
      </c>
      <c r="H98" s="95">
        <f t="shared" si="2"/>
        <v>0</v>
      </c>
      <c r="I98" s="95">
        <f t="shared" si="3"/>
        <v>15000</v>
      </c>
      <c r="J98" s="102" t="s">
        <v>266</v>
      </c>
    </row>
    <row r="99" spans="1:10" x14ac:dyDescent="0.25">
      <c r="A99" s="24">
        <v>91</v>
      </c>
      <c r="B99" s="2" t="s">
        <v>840</v>
      </c>
      <c r="C99" s="20" t="s">
        <v>987</v>
      </c>
      <c r="D99" s="20" t="s">
        <v>1324</v>
      </c>
      <c r="E99" s="95">
        <v>15000</v>
      </c>
      <c r="F99" s="95"/>
      <c r="G99" s="95">
        <v>0</v>
      </c>
      <c r="H99" s="95">
        <f t="shared" si="2"/>
        <v>0</v>
      </c>
      <c r="I99" s="95">
        <f t="shared" si="3"/>
        <v>15000</v>
      </c>
      <c r="J99" s="102" t="s">
        <v>266</v>
      </c>
    </row>
    <row r="100" spans="1:10" x14ac:dyDescent="0.25">
      <c r="A100" s="24">
        <v>92</v>
      </c>
      <c r="B100" s="2" t="s">
        <v>283</v>
      </c>
      <c r="C100" s="20" t="s">
        <v>987</v>
      </c>
      <c r="D100" s="20" t="s">
        <v>1324</v>
      </c>
      <c r="E100" s="95">
        <v>22000</v>
      </c>
      <c r="F100" s="95"/>
      <c r="G100" s="95">
        <v>3809.46</v>
      </c>
      <c r="H100" s="95">
        <f t="shared" si="2"/>
        <v>3809.46</v>
      </c>
      <c r="I100" s="95">
        <f t="shared" si="3"/>
        <v>18190.54</v>
      </c>
      <c r="J100" s="102" t="s">
        <v>266</v>
      </c>
    </row>
    <row r="101" spans="1:10" x14ac:dyDescent="0.25">
      <c r="A101" s="24">
        <v>93</v>
      </c>
      <c r="B101" s="2" t="s">
        <v>841</v>
      </c>
      <c r="C101" s="20" t="s">
        <v>987</v>
      </c>
      <c r="D101" s="20" t="s">
        <v>1324</v>
      </c>
      <c r="E101" s="95">
        <v>20000</v>
      </c>
      <c r="F101" s="95"/>
      <c r="G101" s="95">
        <v>0</v>
      </c>
      <c r="H101" s="95">
        <f t="shared" si="2"/>
        <v>0</v>
      </c>
      <c r="I101" s="95">
        <f t="shared" si="3"/>
        <v>20000</v>
      </c>
      <c r="J101" s="102" t="s">
        <v>266</v>
      </c>
    </row>
    <row r="102" spans="1:10" x14ac:dyDescent="0.25">
      <c r="A102" s="24">
        <v>94</v>
      </c>
      <c r="B102" s="2" t="s">
        <v>842</v>
      </c>
      <c r="C102" s="20" t="s">
        <v>987</v>
      </c>
      <c r="D102" s="20" t="s">
        <v>1324</v>
      </c>
      <c r="E102" s="95">
        <v>15000</v>
      </c>
      <c r="F102" s="95"/>
      <c r="G102" s="95">
        <v>0</v>
      </c>
      <c r="H102" s="95">
        <f t="shared" si="2"/>
        <v>0</v>
      </c>
      <c r="I102" s="95">
        <f t="shared" si="3"/>
        <v>15000</v>
      </c>
      <c r="J102" s="102" t="s">
        <v>266</v>
      </c>
    </row>
    <row r="103" spans="1:10" x14ac:dyDescent="0.25">
      <c r="A103" s="24">
        <v>95</v>
      </c>
      <c r="B103" s="2" t="s">
        <v>843</v>
      </c>
      <c r="C103" s="20" t="s">
        <v>987</v>
      </c>
      <c r="D103" s="20" t="s">
        <v>1324</v>
      </c>
      <c r="E103" s="95">
        <v>22000</v>
      </c>
      <c r="F103" s="95"/>
      <c r="G103" s="95">
        <v>1540</v>
      </c>
      <c r="H103" s="95">
        <f t="shared" si="2"/>
        <v>1540</v>
      </c>
      <c r="I103" s="95">
        <f t="shared" si="3"/>
        <v>20460</v>
      </c>
      <c r="J103" s="102" t="s">
        <v>266</v>
      </c>
    </row>
    <row r="104" spans="1:10" x14ac:dyDescent="0.25">
      <c r="A104" s="24">
        <v>96</v>
      </c>
      <c r="B104" s="2" t="s">
        <v>844</v>
      </c>
      <c r="C104" s="20" t="s">
        <v>987</v>
      </c>
      <c r="D104" s="20" t="s">
        <v>1324</v>
      </c>
      <c r="E104" s="95">
        <v>15000</v>
      </c>
      <c r="F104" s="95"/>
      <c r="G104" s="95">
        <v>0</v>
      </c>
      <c r="H104" s="95">
        <f t="shared" si="2"/>
        <v>0</v>
      </c>
      <c r="I104" s="95">
        <f t="shared" si="3"/>
        <v>15000</v>
      </c>
      <c r="J104" s="102" t="s">
        <v>266</v>
      </c>
    </row>
    <row r="105" spans="1:10" x14ac:dyDescent="0.25">
      <c r="A105" s="24">
        <v>97</v>
      </c>
      <c r="B105" s="2" t="s">
        <v>507</v>
      </c>
      <c r="C105" s="20" t="s">
        <v>987</v>
      </c>
      <c r="D105" s="20" t="s">
        <v>1324</v>
      </c>
      <c r="E105" s="95">
        <v>29400</v>
      </c>
      <c r="F105" s="95"/>
      <c r="G105" s="95">
        <v>3121.06</v>
      </c>
      <c r="H105" s="95">
        <f t="shared" si="2"/>
        <v>3121.06</v>
      </c>
      <c r="I105" s="95">
        <f t="shared" si="3"/>
        <v>26278.94</v>
      </c>
      <c r="J105" s="102" t="s">
        <v>267</v>
      </c>
    </row>
    <row r="106" spans="1:10" x14ac:dyDescent="0.25">
      <c r="A106" s="24">
        <v>98</v>
      </c>
      <c r="B106" s="2" t="s">
        <v>845</v>
      </c>
      <c r="C106" s="20" t="s">
        <v>987</v>
      </c>
      <c r="D106" s="20" t="s">
        <v>1324</v>
      </c>
      <c r="E106" s="95">
        <v>22000</v>
      </c>
      <c r="F106" s="95"/>
      <c r="G106" s="95">
        <v>0</v>
      </c>
      <c r="H106" s="95">
        <f t="shared" si="2"/>
        <v>0</v>
      </c>
      <c r="I106" s="95">
        <f t="shared" si="3"/>
        <v>22000</v>
      </c>
      <c r="J106" s="102" t="s">
        <v>266</v>
      </c>
    </row>
    <row r="107" spans="1:10" x14ac:dyDescent="0.25">
      <c r="A107" s="24">
        <v>99</v>
      </c>
      <c r="B107" s="2" t="s">
        <v>642</v>
      </c>
      <c r="C107" s="20" t="s">
        <v>987</v>
      </c>
      <c r="D107" s="20" t="s">
        <v>1324</v>
      </c>
      <c r="E107" s="95">
        <v>22000</v>
      </c>
      <c r="F107" s="95"/>
      <c r="G107" s="95">
        <v>4275.92</v>
      </c>
      <c r="H107" s="95">
        <f t="shared" si="2"/>
        <v>4275.92</v>
      </c>
      <c r="I107" s="95">
        <f t="shared" si="3"/>
        <v>17724.080000000002</v>
      </c>
      <c r="J107" s="102" t="s">
        <v>266</v>
      </c>
    </row>
    <row r="108" spans="1:10" x14ac:dyDescent="0.25">
      <c r="A108" s="24">
        <v>100</v>
      </c>
      <c r="B108" s="2" t="s">
        <v>846</v>
      </c>
      <c r="C108" s="20" t="s">
        <v>987</v>
      </c>
      <c r="D108" s="20" t="s">
        <v>1324</v>
      </c>
      <c r="E108" s="95">
        <v>15000</v>
      </c>
      <c r="F108" s="95"/>
      <c r="G108" s="95">
        <v>0</v>
      </c>
      <c r="H108" s="95">
        <f t="shared" si="2"/>
        <v>0</v>
      </c>
      <c r="I108" s="95">
        <f t="shared" si="3"/>
        <v>15000</v>
      </c>
      <c r="J108" s="102" t="s">
        <v>266</v>
      </c>
    </row>
    <row r="109" spans="1:10" x14ac:dyDescent="0.25">
      <c r="A109" s="24">
        <v>101</v>
      </c>
      <c r="B109" s="2" t="s">
        <v>847</v>
      </c>
      <c r="C109" s="20" t="s">
        <v>987</v>
      </c>
      <c r="D109" s="20" t="s">
        <v>1324</v>
      </c>
      <c r="E109" s="95">
        <v>30000</v>
      </c>
      <c r="F109" s="95"/>
      <c r="G109" s="95">
        <v>0</v>
      </c>
      <c r="H109" s="95">
        <f t="shared" si="2"/>
        <v>0</v>
      </c>
      <c r="I109" s="95">
        <f t="shared" si="3"/>
        <v>30000</v>
      </c>
      <c r="J109" s="102" t="s">
        <v>266</v>
      </c>
    </row>
    <row r="110" spans="1:10" x14ac:dyDescent="0.25">
      <c r="A110" s="24">
        <v>102</v>
      </c>
      <c r="B110" s="2" t="s">
        <v>848</v>
      </c>
      <c r="C110" s="20" t="s">
        <v>987</v>
      </c>
      <c r="D110" s="20" t="s">
        <v>1324</v>
      </c>
      <c r="E110" s="95">
        <v>15000</v>
      </c>
      <c r="F110" s="95"/>
      <c r="G110" s="95">
        <v>0</v>
      </c>
      <c r="H110" s="95">
        <f t="shared" si="2"/>
        <v>0</v>
      </c>
      <c r="I110" s="95">
        <f t="shared" si="3"/>
        <v>15000</v>
      </c>
      <c r="J110" s="102" t="s">
        <v>266</v>
      </c>
    </row>
    <row r="111" spans="1:10" x14ac:dyDescent="0.25">
      <c r="A111" s="24">
        <v>103</v>
      </c>
      <c r="B111" s="2" t="s">
        <v>849</v>
      </c>
      <c r="C111" s="20" t="s">
        <v>987</v>
      </c>
      <c r="D111" s="20" t="s">
        <v>1324</v>
      </c>
      <c r="E111" s="95">
        <v>22000</v>
      </c>
      <c r="F111" s="95"/>
      <c r="G111" s="95">
        <v>1240.1199999999999</v>
      </c>
      <c r="H111" s="95">
        <f t="shared" si="2"/>
        <v>1240.1199999999999</v>
      </c>
      <c r="I111" s="95">
        <f t="shared" si="3"/>
        <v>20759.88</v>
      </c>
      <c r="J111" s="102" t="s">
        <v>266</v>
      </c>
    </row>
    <row r="112" spans="1:10" x14ac:dyDescent="0.25">
      <c r="A112" s="24">
        <v>104</v>
      </c>
      <c r="B112" s="2" t="s">
        <v>870</v>
      </c>
      <c r="C112" s="20" t="s">
        <v>987</v>
      </c>
      <c r="D112" s="20" t="s">
        <v>1324</v>
      </c>
      <c r="E112" s="95">
        <v>15000</v>
      </c>
      <c r="F112" s="95"/>
      <c r="G112" s="95">
        <v>1500</v>
      </c>
      <c r="H112" s="95">
        <f t="shared" si="2"/>
        <v>1500</v>
      </c>
      <c r="I112" s="95">
        <f t="shared" si="3"/>
        <v>13500</v>
      </c>
      <c r="J112" s="102" t="s">
        <v>267</v>
      </c>
    </row>
    <row r="113" spans="1:10" x14ac:dyDescent="0.25">
      <c r="A113" s="24">
        <v>105</v>
      </c>
      <c r="B113" s="2" t="s">
        <v>931</v>
      </c>
      <c r="C113" s="20" t="s">
        <v>987</v>
      </c>
      <c r="D113" s="20" t="s">
        <v>1324</v>
      </c>
      <c r="E113" s="95">
        <v>15000</v>
      </c>
      <c r="F113" s="95"/>
      <c r="G113" s="95">
        <v>1050</v>
      </c>
      <c r="H113" s="95">
        <f t="shared" si="2"/>
        <v>1050</v>
      </c>
      <c r="I113" s="95">
        <f t="shared" si="3"/>
        <v>13950</v>
      </c>
      <c r="J113" s="102" t="s">
        <v>267</v>
      </c>
    </row>
    <row r="114" spans="1:10" x14ac:dyDescent="0.25">
      <c r="A114" s="24">
        <v>106</v>
      </c>
      <c r="B114" s="2" t="s">
        <v>989</v>
      </c>
      <c r="C114" s="20" t="s">
        <v>987</v>
      </c>
      <c r="D114" s="20" t="s">
        <v>1324</v>
      </c>
      <c r="E114" s="95">
        <v>30000</v>
      </c>
      <c r="F114" s="95"/>
      <c r="G114" s="95">
        <v>9900</v>
      </c>
      <c r="H114" s="95">
        <f t="shared" si="2"/>
        <v>9900</v>
      </c>
      <c r="I114" s="95">
        <f t="shared" si="3"/>
        <v>20100</v>
      </c>
      <c r="J114" s="102" t="s">
        <v>267</v>
      </c>
    </row>
    <row r="115" spans="1:10" x14ac:dyDescent="0.25">
      <c r="A115" s="24">
        <v>107</v>
      </c>
      <c r="B115" s="2" t="s">
        <v>1286</v>
      </c>
      <c r="C115" s="20" t="s">
        <v>987</v>
      </c>
      <c r="D115" s="20" t="s">
        <v>1324</v>
      </c>
      <c r="E115" s="95">
        <v>65000</v>
      </c>
      <c r="F115" s="95">
        <v>5195.88</v>
      </c>
      <c r="G115" s="95">
        <v>0</v>
      </c>
      <c r="H115" s="95">
        <f t="shared" si="2"/>
        <v>5195.88</v>
      </c>
      <c r="I115" s="95">
        <f t="shared" si="3"/>
        <v>59804.12</v>
      </c>
      <c r="J115" s="102" t="s">
        <v>266</v>
      </c>
    </row>
    <row r="116" spans="1:10" x14ac:dyDescent="0.25">
      <c r="A116" s="24">
        <v>108</v>
      </c>
      <c r="B116" s="2" t="s">
        <v>1287</v>
      </c>
      <c r="C116" s="20" t="s">
        <v>987</v>
      </c>
      <c r="D116" s="20" t="s">
        <v>1324</v>
      </c>
      <c r="E116" s="95">
        <v>22000</v>
      </c>
      <c r="F116" s="95"/>
      <c r="G116" s="95">
        <v>0</v>
      </c>
      <c r="H116" s="95">
        <f t="shared" si="2"/>
        <v>0</v>
      </c>
      <c r="I116" s="95">
        <f t="shared" si="3"/>
        <v>22000</v>
      </c>
      <c r="J116" s="102" t="s">
        <v>266</v>
      </c>
    </row>
    <row r="117" spans="1:10" x14ac:dyDescent="0.25">
      <c r="A117" s="24">
        <v>109</v>
      </c>
      <c r="B117" s="2" t="s">
        <v>1288</v>
      </c>
      <c r="C117" s="20" t="s">
        <v>987</v>
      </c>
      <c r="D117" s="20" t="s">
        <v>1324</v>
      </c>
      <c r="E117" s="95">
        <v>80000</v>
      </c>
      <c r="F117" s="95">
        <v>8582.8700000000008</v>
      </c>
      <c r="G117" s="95">
        <v>0</v>
      </c>
      <c r="H117" s="95">
        <f t="shared" si="2"/>
        <v>8582.8700000000008</v>
      </c>
      <c r="I117" s="95">
        <f t="shared" si="3"/>
        <v>71417.13</v>
      </c>
      <c r="J117" s="102" t="s">
        <v>266</v>
      </c>
    </row>
    <row r="118" spans="1:10" x14ac:dyDescent="0.25">
      <c r="A118" s="24">
        <v>110</v>
      </c>
      <c r="B118" s="2" t="s">
        <v>1289</v>
      </c>
      <c r="C118" s="20" t="s">
        <v>987</v>
      </c>
      <c r="D118" s="20" t="s">
        <v>1324</v>
      </c>
      <c r="E118" s="95">
        <v>35000</v>
      </c>
      <c r="F118" s="95">
        <v>47.25</v>
      </c>
      <c r="G118" s="95">
        <v>0</v>
      </c>
      <c r="H118" s="95">
        <f t="shared" si="2"/>
        <v>47.25</v>
      </c>
      <c r="I118" s="95">
        <f t="shared" si="3"/>
        <v>34952.75</v>
      </c>
      <c r="J118" s="102" t="s">
        <v>266</v>
      </c>
    </row>
    <row r="119" spans="1:10" x14ac:dyDescent="0.25">
      <c r="A119" s="24">
        <v>111</v>
      </c>
      <c r="B119" s="2" t="s">
        <v>1290</v>
      </c>
      <c r="C119" s="20" t="s">
        <v>987</v>
      </c>
      <c r="D119" s="20" t="s">
        <v>1324</v>
      </c>
      <c r="E119" s="95">
        <v>25000</v>
      </c>
      <c r="F119" s="95"/>
      <c r="G119" s="95">
        <v>0</v>
      </c>
      <c r="H119" s="95">
        <f t="shared" si="2"/>
        <v>0</v>
      </c>
      <c r="I119" s="95">
        <f t="shared" si="3"/>
        <v>25000</v>
      </c>
      <c r="J119" s="102" t="s">
        <v>266</v>
      </c>
    </row>
    <row r="120" spans="1:10" x14ac:dyDescent="0.25">
      <c r="A120" s="24">
        <v>112</v>
      </c>
      <c r="B120" s="2" t="s">
        <v>1291</v>
      </c>
      <c r="C120" s="20" t="s">
        <v>987</v>
      </c>
      <c r="D120" s="20" t="s">
        <v>1324</v>
      </c>
      <c r="E120" s="95">
        <v>50000</v>
      </c>
      <c r="F120" s="95">
        <v>2297.25</v>
      </c>
      <c r="G120" s="95">
        <v>0</v>
      </c>
      <c r="H120" s="95">
        <f t="shared" si="2"/>
        <v>2297.25</v>
      </c>
      <c r="I120" s="95">
        <f t="shared" si="3"/>
        <v>47702.75</v>
      </c>
      <c r="J120" s="102" t="s">
        <v>267</v>
      </c>
    </row>
    <row r="121" spans="1:10" x14ac:dyDescent="0.25">
      <c r="A121" s="24">
        <v>113</v>
      </c>
      <c r="B121" s="2" t="s">
        <v>1292</v>
      </c>
      <c r="C121" s="20" t="s">
        <v>987</v>
      </c>
      <c r="D121" s="20" t="s">
        <v>1324</v>
      </c>
      <c r="E121" s="95">
        <v>40000</v>
      </c>
      <c r="F121" s="95">
        <v>797.25</v>
      </c>
      <c r="G121" s="95">
        <v>0</v>
      </c>
      <c r="H121" s="95">
        <f t="shared" si="2"/>
        <v>797.25</v>
      </c>
      <c r="I121" s="95">
        <f t="shared" si="3"/>
        <v>39202.75</v>
      </c>
      <c r="J121" s="102" t="s">
        <v>266</v>
      </c>
    </row>
    <row r="122" spans="1:10" x14ac:dyDescent="0.25">
      <c r="A122" s="24">
        <v>114</v>
      </c>
      <c r="B122" s="2" t="s">
        <v>1293</v>
      </c>
      <c r="C122" s="20" t="s">
        <v>987</v>
      </c>
      <c r="D122" s="20" t="s">
        <v>1324</v>
      </c>
      <c r="E122" s="95">
        <v>22000</v>
      </c>
      <c r="F122" s="95"/>
      <c r="G122" s="95">
        <v>0</v>
      </c>
      <c r="H122" s="95">
        <f t="shared" si="2"/>
        <v>0</v>
      </c>
      <c r="I122" s="95">
        <f t="shared" si="3"/>
        <v>22000</v>
      </c>
      <c r="J122" s="102" t="s">
        <v>266</v>
      </c>
    </row>
    <row r="123" spans="1:10" x14ac:dyDescent="0.25">
      <c r="A123" s="24">
        <v>115</v>
      </c>
      <c r="B123" s="2" t="s">
        <v>1294</v>
      </c>
      <c r="C123" s="20" t="s">
        <v>987</v>
      </c>
      <c r="D123" s="20" t="s">
        <v>1324</v>
      </c>
      <c r="E123" s="95">
        <v>35000</v>
      </c>
      <c r="F123" s="95">
        <v>47.25</v>
      </c>
      <c r="G123" s="95">
        <v>0</v>
      </c>
      <c r="H123" s="95">
        <f t="shared" si="2"/>
        <v>47.25</v>
      </c>
      <c r="I123" s="95">
        <f t="shared" si="3"/>
        <v>34952.75</v>
      </c>
      <c r="J123" s="102" t="s">
        <v>266</v>
      </c>
    </row>
    <row r="124" spans="1:10" x14ac:dyDescent="0.25">
      <c r="A124" s="24">
        <v>116</v>
      </c>
      <c r="B124" s="2" t="s">
        <v>1295</v>
      </c>
      <c r="C124" s="20" t="s">
        <v>987</v>
      </c>
      <c r="D124" s="20" t="s">
        <v>1324</v>
      </c>
      <c r="E124" s="95">
        <v>25000</v>
      </c>
      <c r="F124" s="95"/>
      <c r="G124" s="95">
        <v>0</v>
      </c>
      <c r="H124" s="95">
        <f t="shared" si="2"/>
        <v>0</v>
      </c>
      <c r="I124" s="95">
        <f t="shared" si="3"/>
        <v>25000</v>
      </c>
      <c r="J124" s="102" t="s">
        <v>266</v>
      </c>
    </row>
    <row r="125" spans="1:10" x14ac:dyDescent="0.25">
      <c r="A125" s="24">
        <v>117</v>
      </c>
      <c r="B125" s="2" t="s">
        <v>1296</v>
      </c>
      <c r="C125" s="20" t="s">
        <v>987</v>
      </c>
      <c r="D125" s="20" t="s">
        <v>1324</v>
      </c>
      <c r="E125" s="95">
        <v>35000</v>
      </c>
      <c r="F125" s="95">
        <v>47.25</v>
      </c>
      <c r="G125" s="95">
        <v>0</v>
      </c>
      <c r="H125" s="95">
        <f t="shared" si="2"/>
        <v>47.25</v>
      </c>
      <c r="I125" s="95">
        <f t="shared" si="3"/>
        <v>34952.75</v>
      </c>
      <c r="J125" s="102" t="s">
        <v>266</v>
      </c>
    </row>
    <row r="126" spans="1:10" x14ac:dyDescent="0.25">
      <c r="A126" s="24">
        <v>118</v>
      </c>
      <c r="B126" s="2" t="s">
        <v>1297</v>
      </c>
      <c r="C126" s="20" t="s">
        <v>987</v>
      </c>
      <c r="D126" s="20" t="s">
        <v>1324</v>
      </c>
      <c r="E126" s="95">
        <v>45000</v>
      </c>
      <c r="F126" s="95">
        <v>1547.25</v>
      </c>
      <c r="G126" s="95">
        <v>0</v>
      </c>
      <c r="H126" s="95">
        <f t="shared" si="2"/>
        <v>1547.25</v>
      </c>
      <c r="I126" s="95">
        <f t="shared" si="3"/>
        <v>43452.75</v>
      </c>
      <c r="J126" s="102" t="s">
        <v>266</v>
      </c>
    </row>
    <row r="127" spans="1:10" x14ac:dyDescent="0.25">
      <c r="A127" s="24">
        <v>119</v>
      </c>
      <c r="B127" s="2" t="s">
        <v>1298</v>
      </c>
      <c r="C127" s="20" t="s">
        <v>987</v>
      </c>
      <c r="D127" s="20" t="s">
        <v>1324</v>
      </c>
      <c r="E127" s="95">
        <v>25000</v>
      </c>
      <c r="F127" s="95"/>
      <c r="G127" s="95">
        <v>0</v>
      </c>
      <c r="H127" s="95">
        <f t="shared" si="2"/>
        <v>0</v>
      </c>
      <c r="I127" s="95">
        <f t="shared" si="3"/>
        <v>25000</v>
      </c>
      <c r="J127" s="102" t="s">
        <v>266</v>
      </c>
    </row>
    <row r="128" spans="1:10" x14ac:dyDescent="0.25">
      <c r="A128" s="24">
        <v>120</v>
      </c>
      <c r="B128" s="2" t="s">
        <v>1025</v>
      </c>
      <c r="C128" s="2" t="s">
        <v>987</v>
      </c>
      <c r="D128" s="2" t="s">
        <v>1024</v>
      </c>
      <c r="E128" s="95">
        <v>18000</v>
      </c>
      <c r="F128" s="95"/>
      <c r="G128" s="95">
        <v>0</v>
      </c>
      <c r="H128" s="95">
        <f t="shared" si="2"/>
        <v>0</v>
      </c>
      <c r="I128" s="95">
        <f t="shared" si="3"/>
        <v>18000</v>
      </c>
      <c r="J128" s="102" t="s">
        <v>266</v>
      </c>
    </row>
    <row r="129" spans="1:10" x14ac:dyDescent="0.25">
      <c r="A129" s="24">
        <v>121</v>
      </c>
      <c r="B129" s="2" t="s">
        <v>1026</v>
      </c>
      <c r="C129" s="2" t="s">
        <v>987</v>
      </c>
      <c r="D129" s="2" t="s">
        <v>1024</v>
      </c>
      <c r="E129" s="95">
        <v>18000</v>
      </c>
      <c r="F129" s="95"/>
      <c r="G129" s="95">
        <v>0</v>
      </c>
      <c r="H129" s="95">
        <f t="shared" si="2"/>
        <v>0</v>
      </c>
      <c r="I129" s="95">
        <f t="shared" si="3"/>
        <v>18000</v>
      </c>
      <c r="J129" s="102" t="s">
        <v>266</v>
      </c>
    </row>
    <row r="130" spans="1:10" x14ac:dyDescent="0.25">
      <c r="A130" s="24">
        <v>122</v>
      </c>
      <c r="B130" s="2" t="s">
        <v>1027</v>
      </c>
      <c r="C130" s="2" t="s">
        <v>987</v>
      </c>
      <c r="D130" s="2" t="s">
        <v>1024</v>
      </c>
      <c r="E130" s="95">
        <v>18000</v>
      </c>
      <c r="F130" s="95"/>
      <c r="G130" s="95">
        <v>0</v>
      </c>
      <c r="H130" s="95">
        <f t="shared" si="2"/>
        <v>0</v>
      </c>
      <c r="I130" s="95">
        <f t="shared" si="3"/>
        <v>18000</v>
      </c>
      <c r="J130" s="102" t="s">
        <v>266</v>
      </c>
    </row>
    <row r="131" spans="1:10" x14ac:dyDescent="0.25">
      <c r="A131" s="24">
        <v>123</v>
      </c>
      <c r="B131" s="2" t="s">
        <v>1028</v>
      </c>
      <c r="C131" s="2" t="s">
        <v>987</v>
      </c>
      <c r="D131" s="2" t="s">
        <v>1024</v>
      </c>
      <c r="E131" s="95">
        <v>18000</v>
      </c>
      <c r="F131" s="95"/>
      <c r="G131" s="95">
        <v>0</v>
      </c>
      <c r="H131" s="95">
        <f t="shared" si="2"/>
        <v>0</v>
      </c>
      <c r="I131" s="95">
        <f t="shared" si="3"/>
        <v>18000</v>
      </c>
      <c r="J131" s="102" t="s">
        <v>267</v>
      </c>
    </row>
    <row r="132" spans="1:10" x14ac:dyDescent="0.25">
      <c r="A132" s="24">
        <v>124</v>
      </c>
      <c r="B132" s="2" t="s">
        <v>1029</v>
      </c>
      <c r="C132" s="2" t="s">
        <v>987</v>
      </c>
      <c r="D132" s="2" t="s">
        <v>1024</v>
      </c>
      <c r="E132" s="104">
        <v>20000</v>
      </c>
      <c r="F132" s="95"/>
      <c r="G132" s="95">
        <v>0</v>
      </c>
      <c r="H132" s="95">
        <f t="shared" si="2"/>
        <v>0</v>
      </c>
      <c r="I132" s="95">
        <f t="shared" si="3"/>
        <v>20000</v>
      </c>
      <c r="J132" s="102" t="s">
        <v>266</v>
      </c>
    </row>
    <row r="133" spans="1:10" x14ac:dyDescent="0.25">
      <c r="A133" s="24">
        <v>125</v>
      </c>
      <c r="B133" s="72" t="s">
        <v>1339</v>
      </c>
      <c r="C133" s="2" t="s">
        <v>1340</v>
      </c>
      <c r="D133" s="20" t="s">
        <v>1324</v>
      </c>
      <c r="E133" s="105">
        <v>22000</v>
      </c>
      <c r="F133" s="95"/>
      <c r="G133" s="95">
        <v>0</v>
      </c>
      <c r="H133" s="95">
        <f t="shared" si="2"/>
        <v>0</v>
      </c>
      <c r="I133" s="95">
        <f t="shared" si="3"/>
        <v>22000</v>
      </c>
      <c r="J133" s="102" t="s">
        <v>266</v>
      </c>
    </row>
    <row r="134" spans="1:10" x14ac:dyDescent="0.25">
      <c r="A134" s="24">
        <v>126</v>
      </c>
      <c r="B134" s="72" t="s">
        <v>1341</v>
      </c>
      <c r="C134" s="72" t="s">
        <v>1340</v>
      </c>
      <c r="D134" s="20" t="s">
        <v>1324</v>
      </c>
      <c r="E134" s="106">
        <v>25000</v>
      </c>
      <c r="F134" s="95"/>
      <c r="G134" s="95">
        <v>0</v>
      </c>
      <c r="H134" s="95">
        <f t="shared" si="2"/>
        <v>0</v>
      </c>
      <c r="I134" s="95">
        <f t="shared" si="3"/>
        <v>25000</v>
      </c>
      <c r="J134" s="102" t="s">
        <v>266</v>
      </c>
    </row>
    <row r="135" spans="1:10" x14ac:dyDescent="0.25">
      <c r="A135" s="24">
        <v>127</v>
      </c>
      <c r="B135" s="72" t="s">
        <v>1342</v>
      </c>
      <c r="C135" s="72" t="s">
        <v>1340</v>
      </c>
      <c r="D135" s="20" t="s">
        <v>1324</v>
      </c>
      <c r="E135" s="106">
        <v>25000</v>
      </c>
      <c r="F135" s="95"/>
      <c r="G135" s="95">
        <v>0</v>
      </c>
      <c r="H135" s="95">
        <f t="shared" si="2"/>
        <v>0</v>
      </c>
      <c r="I135" s="95">
        <f t="shared" si="3"/>
        <v>25000</v>
      </c>
      <c r="J135" s="102" t="s">
        <v>266</v>
      </c>
    </row>
    <row r="136" spans="1:10" x14ac:dyDescent="0.25">
      <c r="A136" s="24">
        <v>128</v>
      </c>
      <c r="B136" s="72" t="s">
        <v>1343</v>
      </c>
      <c r="C136" s="72" t="s">
        <v>1340</v>
      </c>
      <c r="D136" s="20" t="s">
        <v>1324</v>
      </c>
      <c r="E136" s="106">
        <v>60000</v>
      </c>
      <c r="F136" s="95">
        <v>4195.88</v>
      </c>
      <c r="G136" s="95">
        <v>0</v>
      </c>
      <c r="H136" s="95">
        <f t="shared" si="2"/>
        <v>4195.88</v>
      </c>
      <c r="I136" s="95">
        <f t="shared" si="3"/>
        <v>55804.12</v>
      </c>
      <c r="J136" s="102" t="s">
        <v>266</v>
      </c>
    </row>
    <row r="137" spans="1:10" x14ac:dyDescent="0.25">
      <c r="A137" s="24">
        <v>129</v>
      </c>
      <c r="B137" s="72" t="s">
        <v>1344</v>
      </c>
      <c r="C137" s="72" t="s">
        <v>1340</v>
      </c>
      <c r="D137" s="20" t="s">
        <v>1324</v>
      </c>
      <c r="E137" s="106">
        <v>18000</v>
      </c>
      <c r="F137" s="95"/>
      <c r="G137" s="95">
        <v>0</v>
      </c>
      <c r="H137" s="95">
        <f t="shared" si="2"/>
        <v>0</v>
      </c>
      <c r="I137" s="95">
        <f t="shared" si="3"/>
        <v>18000</v>
      </c>
      <c r="J137" s="102" t="s">
        <v>266</v>
      </c>
    </row>
    <row r="138" spans="1:10" x14ac:dyDescent="0.25">
      <c r="A138" s="24">
        <v>130</v>
      </c>
      <c r="B138" s="72" t="s">
        <v>1345</v>
      </c>
      <c r="C138" s="72" t="s">
        <v>1340</v>
      </c>
      <c r="D138" s="20" t="s">
        <v>1324</v>
      </c>
      <c r="E138" s="106">
        <v>13000</v>
      </c>
      <c r="F138" s="95"/>
      <c r="G138" s="95">
        <v>0</v>
      </c>
      <c r="H138" s="95">
        <f t="shared" ref="H138:H144" si="4">F138+G138</f>
        <v>0</v>
      </c>
      <c r="I138" s="95">
        <f t="shared" ref="I138:I144" si="5">E138-H138</f>
        <v>13000</v>
      </c>
      <c r="J138" s="13" t="s">
        <v>267</v>
      </c>
    </row>
    <row r="139" spans="1:10" x14ac:dyDescent="0.25">
      <c r="A139" s="24">
        <v>131</v>
      </c>
      <c r="B139" s="72" t="s">
        <v>1346</v>
      </c>
      <c r="C139" s="72" t="s">
        <v>1340</v>
      </c>
      <c r="D139" s="20" t="s">
        <v>1324</v>
      </c>
      <c r="E139" s="106">
        <v>75000</v>
      </c>
      <c r="F139" s="95">
        <v>7332.87</v>
      </c>
      <c r="G139" s="95">
        <v>0</v>
      </c>
      <c r="H139" s="95">
        <f t="shared" si="4"/>
        <v>7332.87</v>
      </c>
      <c r="I139" s="95">
        <f t="shared" si="5"/>
        <v>67667.13</v>
      </c>
      <c r="J139" s="13" t="s">
        <v>266</v>
      </c>
    </row>
    <row r="140" spans="1:10" x14ac:dyDescent="0.25">
      <c r="A140" s="24">
        <v>132</v>
      </c>
      <c r="B140" s="72" t="s">
        <v>1347</v>
      </c>
      <c r="C140" s="72" t="s">
        <v>1340</v>
      </c>
      <c r="D140" s="2" t="s">
        <v>1024</v>
      </c>
      <c r="E140" s="106">
        <v>18000</v>
      </c>
      <c r="F140" s="95"/>
      <c r="G140" s="95">
        <v>0</v>
      </c>
      <c r="H140" s="95">
        <f t="shared" si="4"/>
        <v>0</v>
      </c>
      <c r="I140" s="95">
        <f t="shared" si="5"/>
        <v>18000</v>
      </c>
      <c r="J140" s="13" t="s">
        <v>266</v>
      </c>
    </row>
    <row r="141" spans="1:10" x14ac:dyDescent="0.25">
      <c r="A141" s="24">
        <v>133</v>
      </c>
      <c r="B141" s="2" t="s">
        <v>789</v>
      </c>
      <c r="C141" s="20" t="s">
        <v>2</v>
      </c>
      <c r="D141" s="20" t="s">
        <v>1324</v>
      </c>
      <c r="E141" s="95">
        <v>25000</v>
      </c>
      <c r="F141" s="95"/>
      <c r="G141" s="95">
        <v>0</v>
      </c>
      <c r="H141" s="95">
        <f t="shared" si="4"/>
        <v>0</v>
      </c>
      <c r="I141" s="95">
        <f t="shared" si="5"/>
        <v>25000</v>
      </c>
      <c r="J141" s="102" t="s">
        <v>266</v>
      </c>
    </row>
    <row r="142" spans="1:10" x14ac:dyDescent="0.25">
      <c r="A142" s="24">
        <v>134</v>
      </c>
      <c r="B142" s="2" t="s">
        <v>1283</v>
      </c>
      <c r="C142" s="20" t="s">
        <v>2</v>
      </c>
      <c r="D142" s="2" t="s">
        <v>1324</v>
      </c>
      <c r="E142" s="104">
        <v>35000</v>
      </c>
      <c r="F142" s="95">
        <v>47.25</v>
      </c>
      <c r="G142" s="95">
        <v>0</v>
      </c>
      <c r="H142" s="95">
        <f t="shared" si="4"/>
        <v>47.25</v>
      </c>
      <c r="I142" s="95">
        <f t="shared" si="5"/>
        <v>34952.75</v>
      </c>
      <c r="J142" s="107" t="s">
        <v>266</v>
      </c>
    </row>
    <row r="143" spans="1:10" x14ac:dyDescent="0.25">
      <c r="A143" s="24">
        <v>135</v>
      </c>
      <c r="B143" s="2" t="s">
        <v>1284</v>
      </c>
      <c r="C143" s="20" t="s">
        <v>2</v>
      </c>
      <c r="D143" s="2" t="s">
        <v>1324</v>
      </c>
      <c r="E143" s="28">
        <v>40000</v>
      </c>
      <c r="F143" s="29">
        <v>797.25</v>
      </c>
      <c r="G143" s="29">
        <v>0</v>
      </c>
      <c r="H143" s="29">
        <f t="shared" si="4"/>
        <v>797.25</v>
      </c>
      <c r="I143" s="29">
        <f t="shared" si="5"/>
        <v>39202.75</v>
      </c>
      <c r="J143" s="103" t="s">
        <v>266</v>
      </c>
    </row>
    <row r="144" spans="1:10" x14ac:dyDescent="0.25">
      <c r="A144" s="24">
        <v>136</v>
      </c>
      <c r="B144" s="2" t="s">
        <v>1285</v>
      </c>
      <c r="C144" s="20" t="s">
        <v>2</v>
      </c>
      <c r="D144" s="2" t="s">
        <v>1324</v>
      </c>
      <c r="E144" s="28">
        <v>50000</v>
      </c>
      <c r="F144" s="29">
        <v>2297.25</v>
      </c>
      <c r="G144" s="29">
        <v>0</v>
      </c>
      <c r="H144" s="29">
        <f t="shared" si="4"/>
        <v>2297.25</v>
      </c>
      <c r="I144" s="29">
        <f t="shared" si="5"/>
        <v>47702.75</v>
      </c>
      <c r="J144" s="103" t="s">
        <v>266</v>
      </c>
    </row>
    <row r="145" spans="2:9" x14ac:dyDescent="0.25">
      <c r="D145" s="99" t="s">
        <v>613</v>
      </c>
      <c r="E145" s="100">
        <f>SUM(E9:E144)</f>
        <v>3914700</v>
      </c>
      <c r="F145" s="100">
        <f>SUM(F9:F144)</f>
        <v>153228.85</v>
      </c>
      <c r="G145" s="100">
        <f>SUM(G9:G144)</f>
        <v>247692.79000000004</v>
      </c>
      <c r="H145" s="100">
        <f>SUM(H9:H144)</f>
        <v>400921.63999999996</v>
      </c>
      <c r="I145" s="100">
        <f>SUM(I9:I144)</f>
        <v>3513778.3600000003</v>
      </c>
    </row>
    <row r="146" spans="2:9" x14ac:dyDescent="0.25">
      <c r="B146" s="25" t="s">
        <v>890</v>
      </c>
      <c r="C146" s="25" t="s">
        <v>891</v>
      </c>
    </row>
    <row r="150" spans="2:9" ht="15.75" thickBot="1" x14ac:dyDescent="0.3">
      <c r="B150" s="51"/>
      <c r="C150" s="51"/>
      <c r="D150" s="26"/>
      <c r="E150" s="35"/>
    </row>
    <row r="151" spans="2:9" ht="15" customHeight="1" x14ac:dyDescent="0.25">
      <c r="B151" s="25" t="s">
        <v>892</v>
      </c>
      <c r="C151" s="25" t="s">
        <v>1384</v>
      </c>
      <c r="D151" s="57"/>
      <c r="E151" s="35"/>
    </row>
    <row r="152" spans="2:9" x14ac:dyDescent="0.25">
      <c r="B152" s="52" t="s">
        <v>897</v>
      </c>
      <c r="C152" s="52" t="s">
        <v>893</v>
      </c>
      <c r="D152" s="25"/>
    </row>
    <row r="153" spans="2:9" x14ac:dyDescent="0.25">
      <c r="B153" s="52"/>
      <c r="C153" s="52"/>
      <c r="D153" s="25"/>
    </row>
    <row r="154" spans="2:9" x14ac:dyDescent="0.25">
      <c r="B154" s="27"/>
      <c r="C154" s="52"/>
      <c r="D154" s="27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46">
    <cfRule type="duplicateValues" dxfId="9" priority="1"/>
  </conditionalFormatting>
  <conditionalFormatting sqref="B150:B153">
    <cfRule type="duplicateValues" dxfId="8" priority="3"/>
  </conditionalFormatting>
  <conditionalFormatting sqref="B154">
    <cfRule type="duplicateValues" dxfId="7" priority="4"/>
  </conditionalFormatting>
  <conditionalFormatting sqref="B146:C146"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scale="64" orientation="landscape" r:id="rId1"/>
  <rowBreaks count="1" manualBreakCount="1">
    <brk id="10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4:N506"/>
  <sheetViews>
    <sheetView zoomScaleNormal="100" workbookViewId="0">
      <selection activeCell="B499" sqref="B499"/>
    </sheetView>
  </sheetViews>
  <sheetFormatPr baseColWidth="10" defaultColWidth="11.42578125" defaultRowHeight="15" x14ac:dyDescent="0.25"/>
  <cols>
    <col min="1" max="1" width="4.42578125" style="40" bestFit="1" customWidth="1"/>
    <col min="2" max="2" width="42.140625" bestFit="1" customWidth="1"/>
    <col min="3" max="3" width="35.28515625" bestFit="1" customWidth="1"/>
    <col min="4" max="4" width="61.140625" bestFit="1" customWidth="1"/>
    <col min="5" max="5" width="32.7109375" style="7" customWidth="1"/>
    <col min="6" max="6" width="17.140625" style="12" bestFit="1" customWidth="1"/>
    <col min="7" max="8" width="12.140625" style="12" bestFit="1" customWidth="1"/>
    <col min="9" max="10" width="13.85546875" style="12" bestFit="1" customWidth="1"/>
    <col min="11" max="11" width="19.28515625" style="12" customWidth="1"/>
    <col min="12" max="12" width="15.7109375" style="12" customWidth="1"/>
    <col min="13" max="13" width="7" style="12" bestFit="1" customWidth="1"/>
  </cols>
  <sheetData>
    <row r="4" spans="1:13" x14ac:dyDescent="0.25">
      <c r="A4" s="111" t="s">
        <v>502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25">
      <c r="A5" s="111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x14ac:dyDescent="0.25">
      <c r="A7" s="111" t="s">
        <v>15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25">
      <c r="A8" s="5"/>
      <c r="B8" s="10"/>
      <c r="C8" s="10"/>
      <c r="D8" s="10"/>
      <c r="E8" s="18"/>
      <c r="F8" s="10"/>
      <c r="H8" s="10"/>
      <c r="I8" s="10"/>
      <c r="J8" s="10"/>
      <c r="K8" s="10"/>
      <c r="L8" s="10"/>
      <c r="M8" s="10"/>
    </row>
    <row r="9" spans="1:13" ht="15.75" thickBot="1" x14ac:dyDescent="0.3">
      <c r="A9" s="5"/>
      <c r="B9" s="10"/>
      <c r="C9" s="10"/>
      <c r="D9" s="10"/>
      <c r="E9" s="18"/>
      <c r="F9" s="10"/>
      <c r="H9" s="10"/>
      <c r="I9" s="10"/>
      <c r="J9" s="10"/>
      <c r="K9" s="10"/>
      <c r="L9" s="10"/>
      <c r="M9" s="10"/>
    </row>
    <row r="10" spans="1:13" ht="15.75" thickBot="1" x14ac:dyDescent="0.3">
      <c r="A10" s="149" t="s">
        <v>272</v>
      </c>
      <c r="B10" s="147" t="s">
        <v>12</v>
      </c>
      <c r="C10" s="147" t="s">
        <v>11</v>
      </c>
      <c r="D10" s="147" t="s">
        <v>506</v>
      </c>
      <c r="E10" s="145" t="s">
        <v>480</v>
      </c>
      <c r="F10" s="120" t="s">
        <v>10</v>
      </c>
      <c r="G10" s="120"/>
      <c r="H10" s="120"/>
      <c r="I10" s="120"/>
      <c r="J10" s="120"/>
      <c r="K10" s="120"/>
      <c r="L10" s="120"/>
      <c r="M10" s="121"/>
    </row>
    <row r="11" spans="1:13" ht="15.75" thickBot="1" x14ac:dyDescent="0.3">
      <c r="A11" s="150"/>
      <c r="B11" s="148"/>
      <c r="C11" s="148"/>
      <c r="D11" s="148"/>
      <c r="E11" s="146"/>
      <c r="F11" s="94" t="s">
        <v>265</v>
      </c>
      <c r="G11" s="47" t="s">
        <v>1</v>
      </c>
      <c r="H11" s="47" t="s">
        <v>260</v>
      </c>
      <c r="I11" s="47" t="s">
        <v>261</v>
      </c>
      <c r="J11" s="48" t="s">
        <v>262</v>
      </c>
      <c r="K11" s="48" t="s">
        <v>268</v>
      </c>
      <c r="L11" s="48" t="s">
        <v>264</v>
      </c>
      <c r="M11" s="49" t="s">
        <v>276</v>
      </c>
    </row>
    <row r="12" spans="1:13" x14ac:dyDescent="0.25">
      <c r="A12" s="41">
        <v>1</v>
      </c>
      <c r="B12" s="20" t="s">
        <v>1305</v>
      </c>
      <c r="C12" s="20" t="s">
        <v>1032</v>
      </c>
      <c r="D12" s="20" t="s">
        <v>1100</v>
      </c>
      <c r="E12" s="20" t="s">
        <v>880</v>
      </c>
      <c r="F12" s="11">
        <v>300000</v>
      </c>
      <c r="G12" s="11">
        <v>8610</v>
      </c>
      <c r="H12" s="11">
        <v>5883.16</v>
      </c>
      <c r="I12" s="11">
        <v>59959.58</v>
      </c>
      <c r="J12" s="11">
        <v>25</v>
      </c>
      <c r="K12" s="11">
        <f>G12+H12+I12+J12</f>
        <v>74477.740000000005</v>
      </c>
      <c r="L12" s="11">
        <f>F12-K12</f>
        <v>225522.26</v>
      </c>
      <c r="M12" s="45" t="s">
        <v>266</v>
      </c>
    </row>
    <row r="13" spans="1:13" x14ac:dyDescent="0.25">
      <c r="A13" s="41">
        <v>2</v>
      </c>
      <c r="B13" s="2" t="s">
        <v>168</v>
      </c>
      <c r="C13" s="20" t="s">
        <v>1033</v>
      </c>
      <c r="D13" s="20" t="s">
        <v>1015</v>
      </c>
      <c r="E13" s="20" t="s">
        <v>880</v>
      </c>
      <c r="F13" s="11">
        <v>275000</v>
      </c>
      <c r="G13" s="11">
        <v>7892.5</v>
      </c>
      <c r="H13" s="11">
        <v>5883.16</v>
      </c>
      <c r="I13" s="11">
        <v>53888.95</v>
      </c>
      <c r="J13" s="11">
        <v>25</v>
      </c>
      <c r="K13" s="11">
        <f t="shared" ref="K13:K20" si="0">G13+H13+I13+J13</f>
        <v>67689.61</v>
      </c>
      <c r="L13" s="11">
        <f t="shared" ref="L13:L20" si="1">F13-K13</f>
        <v>207310.39</v>
      </c>
      <c r="M13" s="45" t="s">
        <v>266</v>
      </c>
    </row>
    <row r="14" spans="1:13" x14ac:dyDescent="0.25">
      <c r="A14" s="41">
        <v>3</v>
      </c>
      <c r="B14" s="2" t="s">
        <v>616</v>
      </c>
      <c r="C14" s="20" t="s">
        <v>1034</v>
      </c>
      <c r="D14" s="20" t="s">
        <v>170</v>
      </c>
      <c r="E14" s="20" t="s">
        <v>880</v>
      </c>
      <c r="F14" s="11">
        <v>275000</v>
      </c>
      <c r="G14" s="11">
        <v>7892.5</v>
      </c>
      <c r="H14" s="11">
        <v>5883.16</v>
      </c>
      <c r="I14" s="11">
        <v>53888.95</v>
      </c>
      <c r="J14" s="11">
        <v>25</v>
      </c>
      <c r="K14" s="11">
        <f t="shared" si="0"/>
        <v>67689.61</v>
      </c>
      <c r="L14" s="11">
        <f t="shared" si="1"/>
        <v>207310.39</v>
      </c>
      <c r="M14" s="45" t="s">
        <v>266</v>
      </c>
    </row>
    <row r="15" spans="1:13" x14ac:dyDescent="0.25">
      <c r="A15" s="41">
        <v>4</v>
      </c>
      <c r="B15" s="2" t="s">
        <v>150</v>
      </c>
      <c r="C15" s="20" t="s">
        <v>1035</v>
      </c>
      <c r="D15" s="20" t="s">
        <v>894</v>
      </c>
      <c r="E15" s="20" t="s">
        <v>880</v>
      </c>
      <c r="F15" s="11">
        <v>275000</v>
      </c>
      <c r="G15" s="11">
        <v>7892.5</v>
      </c>
      <c r="H15" s="11">
        <v>5883.16</v>
      </c>
      <c r="I15" s="11">
        <v>53888.95</v>
      </c>
      <c r="J15" s="11">
        <v>25</v>
      </c>
      <c r="K15" s="11">
        <f t="shared" si="0"/>
        <v>67689.61</v>
      </c>
      <c r="L15" s="11">
        <f t="shared" si="1"/>
        <v>207310.39</v>
      </c>
      <c r="M15" s="45" t="s">
        <v>266</v>
      </c>
    </row>
    <row r="16" spans="1:13" x14ac:dyDescent="0.25">
      <c r="A16" s="41">
        <v>5</v>
      </c>
      <c r="B16" s="2" t="s">
        <v>155</v>
      </c>
      <c r="C16" s="20" t="s">
        <v>1036</v>
      </c>
      <c r="D16" s="20" t="s">
        <v>995</v>
      </c>
      <c r="E16" s="20" t="s">
        <v>880</v>
      </c>
      <c r="F16" s="11">
        <v>275000</v>
      </c>
      <c r="G16" s="11">
        <v>7892.5</v>
      </c>
      <c r="H16" s="11">
        <v>5883.16</v>
      </c>
      <c r="I16" s="11">
        <v>53888.95</v>
      </c>
      <c r="J16" s="11">
        <v>25</v>
      </c>
      <c r="K16" s="11">
        <f t="shared" si="0"/>
        <v>67689.61</v>
      </c>
      <c r="L16" s="11">
        <f t="shared" si="1"/>
        <v>207310.39</v>
      </c>
      <c r="M16" s="45" t="s">
        <v>266</v>
      </c>
    </row>
    <row r="17" spans="1:13" x14ac:dyDescent="0.25">
      <c r="A17" s="41">
        <v>6</v>
      </c>
      <c r="B17" s="2" t="s">
        <v>176</v>
      </c>
      <c r="C17" s="20" t="s">
        <v>1037</v>
      </c>
      <c r="D17" s="20" t="s">
        <v>177</v>
      </c>
      <c r="E17" s="20" t="s">
        <v>880</v>
      </c>
      <c r="F17" s="11">
        <v>275000</v>
      </c>
      <c r="G17" s="11">
        <v>7892.5</v>
      </c>
      <c r="H17" s="11">
        <v>5883.16</v>
      </c>
      <c r="I17" s="11">
        <v>53888.95</v>
      </c>
      <c r="J17" s="11">
        <v>25</v>
      </c>
      <c r="K17" s="11">
        <f t="shared" si="0"/>
        <v>67689.61</v>
      </c>
      <c r="L17" s="11">
        <f t="shared" si="1"/>
        <v>207310.39</v>
      </c>
      <c r="M17" s="45" t="s">
        <v>267</v>
      </c>
    </row>
    <row r="18" spans="1:13" x14ac:dyDescent="0.25">
      <c r="A18" s="41">
        <v>7</v>
      </c>
      <c r="B18" s="2" t="s">
        <v>1360</v>
      </c>
      <c r="C18" s="20" t="s">
        <v>1033</v>
      </c>
      <c r="D18" s="20" t="s">
        <v>1361</v>
      </c>
      <c r="E18" s="20" t="s">
        <v>880</v>
      </c>
      <c r="F18" s="30">
        <v>275000</v>
      </c>
      <c r="G18" s="30">
        <v>7892.5</v>
      </c>
      <c r="H18" s="30">
        <v>5883.16</v>
      </c>
      <c r="I18" s="30">
        <v>53888.95</v>
      </c>
      <c r="J18" s="30">
        <v>25</v>
      </c>
      <c r="K18" s="30">
        <f t="shared" si="0"/>
        <v>67689.61</v>
      </c>
      <c r="L18" s="30">
        <f t="shared" si="1"/>
        <v>207310.39</v>
      </c>
      <c r="M18" s="55" t="s">
        <v>267</v>
      </c>
    </row>
    <row r="19" spans="1:13" ht="15" customHeight="1" x14ac:dyDescent="0.25">
      <c r="A19" s="41">
        <v>9</v>
      </c>
      <c r="B19" s="2" t="s">
        <v>1307</v>
      </c>
      <c r="C19" s="20" t="s">
        <v>1051</v>
      </c>
      <c r="D19" s="20" t="s">
        <v>988</v>
      </c>
      <c r="E19" s="20" t="s">
        <v>872</v>
      </c>
      <c r="F19" s="11">
        <v>150000</v>
      </c>
      <c r="G19" s="11">
        <v>4305</v>
      </c>
      <c r="H19" s="11">
        <v>4560</v>
      </c>
      <c r="I19" s="11">
        <v>23866.62</v>
      </c>
      <c r="J19" s="11">
        <v>25</v>
      </c>
      <c r="K19" s="11">
        <f t="shared" si="0"/>
        <v>32756.62</v>
      </c>
      <c r="L19" s="11">
        <f t="shared" si="1"/>
        <v>117243.38</v>
      </c>
      <c r="M19" s="45" t="s">
        <v>267</v>
      </c>
    </row>
    <row r="20" spans="1:13" ht="15" customHeight="1" x14ac:dyDescent="0.25">
      <c r="A20" s="41">
        <v>10</v>
      </c>
      <c r="B20" s="2" t="s">
        <v>1308</v>
      </c>
      <c r="C20" s="20" t="s">
        <v>196</v>
      </c>
      <c r="D20" s="20" t="s">
        <v>6</v>
      </c>
      <c r="E20" s="20" t="s">
        <v>872</v>
      </c>
      <c r="F20" s="11">
        <v>160000</v>
      </c>
      <c r="G20" s="11">
        <v>4592</v>
      </c>
      <c r="H20" s="11">
        <v>4864</v>
      </c>
      <c r="I20" s="11">
        <v>26218.87</v>
      </c>
      <c r="J20" s="11">
        <v>25</v>
      </c>
      <c r="K20" s="11">
        <f t="shared" si="0"/>
        <v>35699.869999999995</v>
      </c>
      <c r="L20" s="11">
        <f t="shared" si="1"/>
        <v>124300.13</v>
      </c>
      <c r="M20" s="45" t="s">
        <v>267</v>
      </c>
    </row>
    <row r="21" spans="1:13" x14ac:dyDescent="0.25">
      <c r="A21" s="41">
        <v>11</v>
      </c>
      <c r="B21" s="2" t="s">
        <v>910</v>
      </c>
      <c r="C21" s="20" t="s">
        <v>1051</v>
      </c>
      <c r="D21" s="20" t="s">
        <v>894</v>
      </c>
      <c r="E21" s="20" t="s">
        <v>518</v>
      </c>
      <c r="F21" s="11">
        <v>175000</v>
      </c>
      <c r="G21" s="11">
        <v>5022.5</v>
      </c>
      <c r="H21" s="11">
        <v>5320</v>
      </c>
      <c r="I21" s="11">
        <v>29747.24</v>
      </c>
      <c r="J21" s="11">
        <v>25</v>
      </c>
      <c r="K21" s="11">
        <f t="shared" ref="K21:K84" si="2">G21+H21+I21+J21</f>
        <v>40114.740000000005</v>
      </c>
      <c r="L21" s="11">
        <f t="shared" ref="L21:L84" si="3">F21-K21</f>
        <v>134885.26</v>
      </c>
      <c r="M21" s="45" t="s">
        <v>266</v>
      </c>
    </row>
    <row r="22" spans="1:13" x14ac:dyDescent="0.25">
      <c r="A22" s="41">
        <v>12</v>
      </c>
      <c r="B22" s="2" t="s">
        <v>871</v>
      </c>
      <c r="C22" s="20" t="s">
        <v>196</v>
      </c>
      <c r="D22" s="20" t="s">
        <v>1001</v>
      </c>
      <c r="E22" s="2" t="s">
        <v>693</v>
      </c>
      <c r="F22" s="11">
        <v>150000</v>
      </c>
      <c r="G22" s="11">
        <v>4305</v>
      </c>
      <c r="H22" s="11">
        <v>4560</v>
      </c>
      <c r="I22" s="11">
        <v>23866.62</v>
      </c>
      <c r="J22" s="11">
        <v>12617.52</v>
      </c>
      <c r="K22" s="11">
        <f t="shared" si="2"/>
        <v>45349.14</v>
      </c>
      <c r="L22" s="11">
        <f t="shared" si="3"/>
        <v>104650.86</v>
      </c>
      <c r="M22" s="45" t="s">
        <v>267</v>
      </c>
    </row>
    <row r="23" spans="1:13" x14ac:dyDescent="0.25">
      <c r="A23" s="41">
        <v>13</v>
      </c>
      <c r="B23" s="2" t="s">
        <v>694</v>
      </c>
      <c r="C23" s="20" t="s">
        <v>1052</v>
      </c>
      <c r="D23" s="20" t="s">
        <v>139</v>
      </c>
      <c r="E23" s="20" t="s">
        <v>518</v>
      </c>
      <c r="F23" s="11">
        <v>140000</v>
      </c>
      <c r="G23" s="11">
        <v>4018</v>
      </c>
      <c r="H23" s="11">
        <v>4256</v>
      </c>
      <c r="I23" s="11">
        <v>21085.5</v>
      </c>
      <c r="J23" s="11">
        <v>1740.46</v>
      </c>
      <c r="K23" s="11">
        <f t="shared" si="2"/>
        <v>31099.96</v>
      </c>
      <c r="L23" s="11">
        <f t="shared" si="3"/>
        <v>108900.04000000001</v>
      </c>
      <c r="M23" s="45" t="s">
        <v>267</v>
      </c>
    </row>
    <row r="24" spans="1:13" x14ac:dyDescent="0.25">
      <c r="A24" s="41">
        <v>14</v>
      </c>
      <c r="B24" s="2" t="s">
        <v>346</v>
      </c>
      <c r="C24" s="2" t="s">
        <v>196</v>
      </c>
      <c r="D24" s="2" t="s">
        <v>995</v>
      </c>
      <c r="E24" s="2" t="s">
        <v>518</v>
      </c>
      <c r="F24" s="11">
        <v>80000</v>
      </c>
      <c r="G24" s="11">
        <v>2296</v>
      </c>
      <c r="H24" s="11">
        <v>2432</v>
      </c>
      <c r="I24" s="11">
        <v>7400.87</v>
      </c>
      <c r="J24" s="11">
        <v>25</v>
      </c>
      <c r="K24" s="11">
        <f t="shared" si="2"/>
        <v>12153.869999999999</v>
      </c>
      <c r="L24" s="11">
        <f t="shared" si="3"/>
        <v>67846.13</v>
      </c>
      <c r="M24" s="45" t="s">
        <v>266</v>
      </c>
    </row>
    <row r="25" spans="1:13" x14ac:dyDescent="0.25">
      <c r="A25" s="41">
        <v>15</v>
      </c>
      <c r="B25" s="2" t="s">
        <v>483</v>
      </c>
      <c r="C25" s="2" t="s">
        <v>1327</v>
      </c>
      <c r="D25" s="2" t="s">
        <v>988</v>
      </c>
      <c r="E25" s="2" t="s">
        <v>872</v>
      </c>
      <c r="F25" s="11">
        <v>150000</v>
      </c>
      <c r="G25" s="11">
        <v>4305</v>
      </c>
      <c r="H25" s="11">
        <v>4560</v>
      </c>
      <c r="I25" s="11">
        <v>23866.62</v>
      </c>
      <c r="J25" s="11">
        <v>25</v>
      </c>
      <c r="K25" s="11">
        <f t="shared" si="2"/>
        <v>32756.62</v>
      </c>
      <c r="L25" s="11">
        <f t="shared" si="3"/>
        <v>117243.38</v>
      </c>
      <c r="M25" s="45" t="s">
        <v>266</v>
      </c>
    </row>
    <row r="26" spans="1:13" x14ac:dyDescent="0.25">
      <c r="A26" s="41">
        <v>16</v>
      </c>
      <c r="B26" s="2" t="s">
        <v>95</v>
      </c>
      <c r="C26" s="2" t="s">
        <v>1038</v>
      </c>
      <c r="D26" s="2" t="s">
        <v>139</v>
      </c>
      <c r="E26" s="2" t="s">
        <v>872</v>
      </c>
      <c r="F26" s="11">
        <v>200000</v>
      </c>
      <c r="G26" s="11">
        <v>5740</v>
      </c>
      <c r="H26" s="11">
        <v>5883.16</v>
      </c>
      <c r="I26" s="11">
        <v>35677.08</v>
      </c>
      <c r="J26" s="11">
        <v>25</v>
      </c>
      <c r="K26" s="11">
        <f t="shared" si="2"/>
        <v>47325.240000000005</v>
      </c>
      <c r="L26" s="11">
        <f t="shared" si="3"/>
        <v>152674.76</v>
      </c>
      <c r="M26" s="45" t="s">
        <v>266</v>
      </c>
    </row>
    <row r="27" spans="1:13" ht="15" customHeight="1" x14ac:dyDescent="0.25">
      <c r="A27" s="41">
        <v>17</v>
      </c>
      <c r="B27" s="2" t="s">
        <v>543</v>
      </c>
      <c r="C27" s="2" t="s">
        <v>1039</v>
      </c>
      <c r="D27" s="2" t="s">
        <v>894</v>
      </c>
      <c r="E27" s="2" t="s">
        <v>880</v>
      </c>
      <c r="F27" s="11">
        <v>200000</v>
      </c>
      <c r="G27" s="11">
        <v>5740</v>
      </c>
      <c r="H27" s="11">
        <v>5883.16</v>
      </c>
      <c r="I27" s="11">
        <v>35677.08</v>
      </c>
      <c r="J27" s="11">
        <v>25</v>
      </c>
      <c r="K27" s="11">
        <f t="shared" si="2"/>
        <v>47325.240000000005</v>
      </c>
      <c r="L27" s="11">
        <f t="shared" si="3"/>
        <v>152674.76</v>
      </c>
      <c r="M27" s="45" t="s">
        <v>266</v>
      </c>
    </row>
    <row r="28" spans="1:13" x14ac:dyDescent="0.25">
      <c r="A28" s="41">
        <v>18</v>
      </c>
      <c r="B28" s="2" t="s">
        <v>175</v>
      </c>
      <c r="C28" s="2" t="s">
        <v>1040</v>
      </c>
      <c r="D28" s="2" t="s">
        <v>1101</v>
      </c>
      <c r="E28" s="2" t="s">
        <v>518</v>
      </c>
      <c r="F28" s="11">
        <v>200000</v>
      </c>
      <c r="G28" s="11">
        <v>5740</v>
      </c>
      <c r="H28" s="11">
        <v>5883.16</v>
      </c>
      <c r="I28" s="11">
        <v>35677.08</v>
      </c>
      <c r="J28" s="11">
        <v>25</v>
      </c>
      <c r="K28" s="11">
        <f t="shared" si="2"/>
        <v>47325.240000000005</v>
      </c>
      <c r="L28" s="11">
        <f t="shared" si="3"/>
        <v>152674.76</v>
      </c>
      <c r="M28" s="45" t="s">
        <v>266</v>
      </c>
    </row>
    <row r="29" spans="1:13" x14ac:dyDescent="0.25">
      <c r="A29" s="41">
        <v>19</v>
      </c>
      <c r="B29" s="2" t="s">
        <v>1358</v>
      </c>
      <c r="C29" s="2" t="s">
        <v>1178</v>
      </c>
      <c r="D29" s="2" t="s">
        <v>4</v>
      </c>
      <c r="E29" s="2" t="s">
        <v>693</v>
      </c>
      <c r="F29" s="108">
        <v>200000</v>
      </c>
      <c r="G29" s="30">
        <v>5740</v>
      </c>
      <c r="H29" s="30">
        <v>5883.16</v>
      </c>
      <c r="I29" s="30">
        <v>35677.08</v>
      </c>
      <c r="J29" s="30">
        <v>25</v>
      </c>
      <c r="K29" s="30">
        <f t="shared" si="2"/>
        <v>47325.240000000005</v>
      </c>
      <c r="L29" s="30">
        <f t="shared" si="3"/>
        <v>152674.76</v>
      </c>
      <c r="M29" s="55" t="s">
        <v>267</v>
      </c>
    </row>
    <row r="30" spans="1:13" x14ac:dyDescent="0.25">
      <c r="A30" s="41">
        <v>20</v>
      </c>
      <c r="B30" s="20" t="s">
        <v>883</v>
      </c>
      <c r="C30" s="20" t="s">
        <v>1184</v>
      </c>
      <c r="D30" s="20" t="s">
        <v>6</v>
      </c>
      <c r="E30" s="20" t="s">
        <v>684</v>
      </c>
      <c r="F30" s="21">
        <v>200000</v>
      </c>
      <c r="G30" s="11">
        <v>5740</v>
      </c>
      <c r="H30" s="11">
        <v>5883.16</v>
      </c>
      <c r="I30" s="11">
        <v>35677.08</v>
      </c>
      <c r="J30" s="11">
        <v>25</v>
      </c>
      <c r="K30" s="11">
        <f t="shared" si="2"/>
        <v>47325.240000000005</v>
      </c>
      <c r="L30" s="11">
        <f t="shared" si="3"/>
        <v>152674.76</v>
      </c>
      <c r="M30" s="45" t="s">
        <v>266</v>
      </c>
    </row>
    <row r="31" spans="1:13" x14ac:dyDescent="0.25">
      <c r="A31" s="41">
        <v>21</v>
      </c>
      <c r="B31" s="2" t="s">
        <v>211</v>
      </c>
      <c r="C31" s="20" t="s">
        <v>1008</v>
      </c>
      <c r="D31" s="20" t="s">
        <v>1011</v>
      </c>
      <c r="E31" s="20" t="s">
        <v>684</v>
      </c>
      <c r="F31" s="21">
        <v>200000</v>
      </c>
      <c r="G31" s="11">
        <v>5740</v>
      </c>
      <c r="H31" s="11">
        <v>5883.16</v>
      </c>
      <c r="I31" s="11">
        <v>35677.08</v>
      </c>
      <c r="J31" s="11">
        <v>6425</v>
      </c>
      <c r="K31" s="11">
        <f t="shared" si="2"/>
        <v>53725.240000000005</v>
      </c>
      <c r="L31" s="11">
        <f t="shared" si="3"/>
        <v>146274.76</v>
      </c>
      <c r="M31" s="45" t="str" cm="1">
        <f t="array" ref="M31">VLOOKUP(B31,+[1]TEMPORAL!$B$9:$M$384,12,0)</f>
        <v>M</v>
      </c>
    </row>
    <row r="32" spans="1:13" x14ac:dyDescent="0.25">
      <c r="A32" s="41">
        <v>22</v>
      </c>
      <c r="B32" t="s">
        <v>1316</v>
      </c>
      <c r="C32" s="20" t="s">
        <v>1008</v>
      </c>
      <c r="D32" s="20" t="s">
        <v>1326</v>
      </c>
      <c r="E32" s="20" t="s">
        <v>518</v>
      </c>
      <c r="F32" s="11">
        <v>230000</v>
      </c>
      <c r="G32" s="11">
        <v>6601</v>
      </c>
      <c r="H32" s="11">
        <v>5883.16</v>
      </c>
      <c r="I32" s="11">
        <v>42961.83</v>
      </c>
      <c r="J32" s="11">
        <v>25</v>
      </c>
      <c r="K32" s="11">
        <f t="shared" si="2"/>
        <v>55470.990000000005</v>
      </c>
      <c r="L32" s="11">
        <f t="shared" si="3"/>
        <v>174529.01</v>
      </c>
      <c r="M32" s="45" t="s">
        <v>267</v>
      </c>
    </row>
    <row r="33" spans="1:13" x14ac:dyDescent="0.25">
      <c r="A33" s="41">
        <v>23</v>
      </c>
      <c r="B33" s="2" t="s">
        <v>772</v>
      </c>
      <c r="C33" s="20" t="s">
        <v>1182</v>
      </c>
      <c r="D33" s="20" t="s">
        <v>0</v>
      </c>
      <c r="E33" s="20" t="s">
        <v>684</v>
      </c>
      <c r="F33" s="21">
        <v>200000</v>
      </c>
      <c r="G33" s="11">
        <v>5740</v>
      </c>
      <c r="H33" s="11">
        <v>5883.16</v>
      </c>
      <c r="I33" s="11">
        <v>35677.08</v>
      </c>
      <c r="J33" s="11">
        <v>25</v>
      </c>
      <c r="K33" s="11">
        <f t="shared" si="2"/>
        <v>47325.240000000005</v>
      </c>
      <c r="L33" s="11">
        <f t="shared" si="3"/>
        <v>152674.76</v>
      </c>
      <c r="M33" s="45" t="str" cm="1">
        <f t="array" ref="M33">VLOOKUP(B33,+[1]TEMPORAL!$B$9:$M$384,12,0)</f>
        <v>F</v>
      </c>
    </row>
    <row r="34" spans="1:13" x14ac:dyDescent="0.25">
      <c r="A34" s="41">
        <v>24</v>
      </c>
      <c r="B34" s="2" t="s">
        <v>160</v>
      </c>
      <c r="C34" s="20" t="s">
        <v>949</v>
      </c>
      <c r="D34" s="20" t="s">
        <v>1102</v>
      </c>
      <c r="E34" s="20" t="s">
        <v>518</v>
      </c>
      <c r="F34" s="11">
        <v>135000</v>
      </c>
      <c r="G34" s="11">
        <v>3874.5</v>
      </c>
      <c r="H34" s="11">
        <v>4104</v>
      </c>
      <c r="I34" s="11">
        <v>20338.240000000002</v>
      </c>
      <c r="J34" s="11">
        <v>2888.08</v>
      </c>
      <c r="K34" s="11">
        <f t="shared" si="2"/>
        <v>31204.82</v>
      </c>
      <c r="L34" s="11">
        <f t="shared" si="3"/>
        <v>103795.18</v>
      </c>
      <c r="M34" s="45" t="s">
        <v>266</v>
      </c>
    </row>
    <row r="35" spans="1:13" x14ac:dyDescent="0.25">
      <c r="A35" s="41">
        <v>25</v>
      </c>
      <c r="B35" s="2" t="s">
        <v>87</v>
      </c>
      <c r="C35" s="20" t="s">
        <v>1041</v>
      </c>
      <c r="D35" s="20" t="s">
        <v>1103</v>
      </c>
      <c r="E35" s="20" t="s">
        <v>518</v>
      </c>
      <c r="F35" s="11">
        <v>130000</v>
      </c>
      <c r="G35" s="11">
        <v>3731</v>
      </c>
      <c r="H35" s="11">
        <v>3952</v>
      </c>
      <c r="I35" s="11">
        <v>18733.25</v>
      </c>
      <c r="J35" s="11">
        <v>2694.82</v>
      </c>
      <c r="K35" s="11">
        <f t="shared" si="2"/>
        <v>29111.07</v>
      </c>
      <c r="L35" s="11">
        <f t="shared" si="3"/>
        <v>100888.93</v>
      </c>
      <c r="M35" s="45" t="s">
        <v>266</v>
      </c>
    </row>
    <row r="36" spans="1:13" ht="15" customHeight="1" x14ac:dyDescent="0.25">
      <c r="A36" s="41">
        <v>26</v>
      </c>
      <c r="B36" s="2" t="s">
        <v>148</v>
      </c>
      <c r="C36" s="20" t="s">
        <v>1042</v>
      </c>
      <c r="D36" s="20" t="s">
        <v>894</v>
      </c>
      <c r="E36" s="20" t="s">
        <v>518</v>
      </c>
      <c r="F36" s="11">
        <v>135000</v>
      </c>
      <c r="G36" s="11">
        <v>3874.5</v>
      </c>
      <c r="H36" s="11">
        <v>4104</v>
      </c>
      <c r="I36" s="11">
        <v>20338.240000000002</v>
      </c>
      <c r="J36" s="11">
        <v>25</v>
      </c>
      <c r="K36" s="11">
        <f t="shared" si="2"/>
        <v>28341.74</v>
      </c>
      <c r="L36" s="11">
        <f t="shared" si="3"/>
        <v>106658.26</v>
      </c>
      <c r="M36" s="45" t="s">
        <v>266</v>
      </c>
    </row>
    <row r="37" spans="1:13" x14ac:dyDescent="0.25">
      <c r="A37" s="41">
        <v>27</v>
      </c>
      <c r="B37" s="2" t="s">
        <v>541</v>
      </c>
      <c r="C37" s="20" t="s">
        <v>1043</v>
      </c>
      <c r="D37" s="20" t="s">
        <v>894</v>
      </c>
      <c r="E37" s="20" t="s">
        <v>518</v>
      </c>
      <c r="F37" s="11">
        <v>64000</v>
      </c>
      <c r="G37" s="11">
        <v>1836.8</v>
      </c>
      <c r="H37" s="11">
        <v>1945.6</v>
      </c>
      <c r="I37" s="11">
        <v>4239.3999999999996</v>
      </c>
      <c r="J37" s="11">
        <v>3225</v>
      </c>
      <c r="K37" s="11">
        <f t="shared" si="2"/>
        <v>11246.8</v>
      </c>
      <c r="L37" s="11">
        <f t="shared" si="3"/>
        <v>52753.2</v>
      </c>
      <c r="M37" s="45" t="s">
        <v>266</v>
      </c>
    </row>
    <row r="38" spans="1:13" x14ac:dyDescent="0.25">
      <c r="A38" s="41">
        <v>28</v>
      </c>
      <c r="B38" s="2" t="s">
        <v>173</v>
      </c>
      <c r="C38" s="20" t="s">
        <v>1044</v>
      </c>
      <c r="D38" s="20" t="s">
        <v>1104</v>
      </c>
      <c r="E38" s="20" t="s">
        <v>693</v>
      </c>
      <c r="F38" s="11">
        <v>135000</v>
      </c>
      <c r="G38" s="11">
        <v>3874.5</v>
      </c>
      <c r="H38" s="11">
        <v>4104</v>
      </c>
      <c r="I38" s="11">
        <v>20338.240000000002</v>
      </c>
      <c r="J38" s="11">
        <v>13513.8</v>
      </c>
      <c r="K38" s="11">
        <f t="shared" si="2"/>
        <v>41830.54</v>
      </c>
      <c r="L38" s="11">
        <f t="shared" si="3"/>
        <v>93169.459999999992</v>
      </c>
      <c r="M38" s="45" t="s">
        <v>266</v>
      </c>
    </row>
    <row r="39" spans="1:13" x14ac:dyDescent="0.25">
      <c r="A39" s="41">
        <v>29</v>
      </c>
      <c r="B39" s="2" t="s">
        <v>47</v>
      </c>
      <c r="C39" s="20" t="s">
        <v>1045</v>
      </c>
      <c r="D39" s="20" t="s">
        <v>1105</v>
      </c>
      <c r="E39" s="20" t="s">
        <v>693</v>
      </c>
      <c r="F39" s="11">
        <v>80000</v>
      </c>
      <c r="G39" s="11">
        <v>2296</v>
      </c>
      <c r="H39" s="11">
        <v>2432</v>
      </c>
      <c r="I39" s="11">
        <v>7400.87</v>
      </c>
      <c r="J39" s="11">
        <v>25</v>
      </c>
      <c r="K39" s="11">
        <f t="shared" si="2"/>
        <v>12153.869999999999</v>
      </c>
      <c r="L39" s="11">
        <f t="shared" si="3"/>
        <v>67846.13</v>
      </c>
      <c r="M39" s="45" t="s">
        <v>267</v>
      </c>
    </row>
    <row r="40" spans="1:13" x14ac:dyDescent="0.25">
      <c r="A40" s="41">
        <v>30</v>
      </c>
      <c r="B40" s="2" t="s">
        <v>465</v>
      </c>
      <c r="C40" s="20" t="s">
        <v>949</v>
      </c>
      <c r="D40" s="20" t="s">
        <v>894</v>
      </c>
      <c r="E40" s="20" t="s">
        <v>518</v>
      </c>
      <c r="F40" s="11">
        <v>135000</v>
      </c>
      <c r="G40" s="11">
        <v>3874.5</v>
      </c>
      <c r="H40" s="11">
        <v>4104</v>
      </c>
      <c r="I40" s="11">
        <v>20338.240000000002</v>
      </c>
      <c r="J40" s="11">
        <v>51600.800000000003</v>
      </c>
      <c r="K40" s="11">
        <f t="shared" si="2"/>
        <v>79917.540000000008</v>
      </c>
      <c r="L40" s="11">
        <f t="shared" si="3"/>
        <v>55082.459999999992</v>
      </c>
      <c r="M40" s="45" t="s">
        <v>267</v>
      </c>
    </row>
    <row r="41" spans="1:13" ht="15" customHeight="1" x14ac:dyDescent="0.25">
      <c r="A41" s="41">
        <v>31</v>
      </c>
      <c r="B41" s="2" t="s">
        <v>92</v>
      </c>
      <c r="C41" s="20" t="s">
        <v>1046</v>
      </c>
      <c r="D41" s="20" t="s">
        <v>1106</v>
      </c>
      <c r="E41" s="20" t="s">
        <v>518</v>
      </c>
      <c r="F41" s="11">
        <v>175000</v>
      </c>
      <c r="G41" s="11">
        <v>5022.5</v>
      </c>
      <c r="H41" s="11">
        <v>5320</v>
      </c>
      <c r="I41" s="11">
        <v>29318.38</v>
      </c>
      <c r="J41" s="11">
        <v>4603.54</v>
      </c>
      <c r="K41" s="11">
        <f t="shared" si="2"/>
        <v>44264.420000000006</v>
      </c>
      <c r="L41" s="11">
        <f t="shared" si="3"/>
        <v>130735.57999999999</v>
      </c>
      <c r="M41" s="45" t="s">
        <v>267</v>
      </c>
    </row>
    <row r="42" spans="1:13" x14ac:dyDescent="0.25">
      <c r="A42" s="41">
        <v>32</v>
      </c>
      <c r="B42" s="2" t="s">
        <v>154</v>
      </c>
      <c r="C42" s="20" t="s">
        <v>1320</v>
      </c>
      <c r="D42" s="20" t="s">
        <v>1107</v>
      </c>
      <c r="E42" s="20" t="s">
        <v>518</v>
      </c>
      <c r="F42" s="11">
        <v>130000</v>
      </c>
      <c r="G42" s="11">
        <v>3731</v>
      </c>
      <c r="H42" s="11">
        <v>3952</v>
      </c>
      <c r="I42" s="11">
        <v>19162.12</v>
      </c>
      <c r="J42" s="11">
        <v>25</v>
      </c>
      <c r="K42" s="11">
        <f t="shared" si="2"/>
        <v>26870.12</v>
      </c>
      <c r="L42" s="11">
        <f t="shared" si="3"/>
        <v>103129.88</v>
      </c>
      <c r="M42" s="45" t="s">
        <v>266</v>
      </c>
    </row>
    <row r="43" spans="1:13" x14ac:dyDescent="0.25">
      <c r="A43" s="41">
        <v>33</v>
      </c>
      <c r="B43" s="2" t="s">
        <v>28</v>
      </c>
      <c r="C43" s="20" t="s">
        <v>1047</v>
      </c>
      <c r="D43" s="20" t="s">
        <v>140</v>
      </c>
      <c r="E43" s="20" t="s">
        <v>693</v>
      </c>
      <c r="F43" s="11">
        <v>160000</v>
      </c>
      <c r="G43" s="11">
        <v>4592</v>
      </c>
      <c r="H43" s="11">
        <v>4864</v>
      </c>
      <c r="I43" s="11">
        <v>26218.87</v>
      </c>
      <c r="J43" s="11">
        <v>32955.93</v>
      </c>
      <c r="K43" s="11">
        <f t="shared" si="2"/>
        <v>68630.799999999988</v>
      </c>
      <c r="L43" s="11">
        <f t="shared" si="3"/>
        <v>91369.200000000012</v>
      </c>
      <c r="M43" s="45" t="s">
        <v>267</v>
      </c>
    </row>
    <row r="44" spans="1:13" x14ac:dyDescent="0.25">
      <c r="A44" s="41">
        <v>34</v>
      </c>
      <c r="B44" s="2" t="s">
        <v>882</v>
      </c>
      <c r="C44" s="20" t="s">
        <v>1048</v>
      </c>
      <c r="D44" s="20" t="s">
        <v>901</v>
      </c>
      <c r="E44" s="20" t="s">
        <v>693</v>
      </c>
      <c r="F44" s="11">
        <v>135000</v>
      </c>
      <c r="G44" s="11">
        <v>3874.5</v>
      </c>
      <c r="H44" s="11">
        <v>4104</v>
      </c>
      <c r="I44" s="11">
        <v>20338.240000000002</v>
      </c>
      <c r="J44" s="11">
        <v>25</v>
      </c>
      <c r="K44" s="11">
        <f t="shared" si="2"/>
        <v>28341.74</v>
      </c>
      <c r="L44" s="11">
        <f t="shared" si="3"/>
        <v>106658.26</v>
      </c>
      <c r="M44" s="45" t="s">
        <v>267</v>
      </c>
    </row>
    <row r="45" spans="1:13" x14ac:dyDescent="0.25">
      <c r="A45" s="41">
        <v>35</v>
      </c>
      <c r="B45" s="2" t="s">
        <v>165</v>
      </c>
      <c r="C45" s="20" t="s">
        <v>949</v>
      </c>
      <c r="D45" s="20" t="s">
        <v>592</v>
      </c>
      <c r="E45" s="20" t="s">
        <v>693</v>
      </c>
      <c r="F45" s="11">
        <v>135000</v>
      </c>
      <c r="G45" s="11">
        <v>3874.5</v>
      </c>
      <c r="H45" s="11">
        <v>4104</v>
      </c>
      <c r="I45" s="11">
        <v>20338.240000000002</v>
      </c>
      <c r="J45" s="11">
        <v>25</v>
      </c>
      <c r="K45" s="11">
        <f t="shared" si="2"/>
        <v>28341.74</v>
      </c>
      <c r="L45" s="11">
        <f t="shared" si="3"/>
        <v>106658.26</v>
      </c>
      <c r="M45" s="45" t="s">
        <v>266</v>
      </c>
    </row>
    <row r="46" spans="1:13" x14ac:dyDescent="0.25">
      <c r="A46" s="41">
        <v>36</v>
      </c>
      <c r="B46" s="2" t="s">
        <v>68</v>
      </c>
      <c r="C46" s="20" t="s">
        <v>1049</v>
      </c>
      <c r="D46" s="20" t="s">
        <v>1108</v>
      </c>
      <c r="E46" s="20" t="s">
        <v>518</v>
      </c>
      <c r="F46" s="11">
        <v>130000</v>
      </c>
      <c r="G46" s="11">
        <v>3731</v>
      </c>
      <c r="H46" s="11">
        <v>3952</v>
      </c>
      <c r="I46" s="11">
        <v>19162.12</v>
      </c>
      <c r="J46" s="11">
        <v>10042.58</v>
      </c>
      <c r="K46" s="11">
        <f t="shared" si="2"/>
        <v>36887.699999999997</v>
      </c>
      <c r="L46" s="11">
        <f t="shared" si="3"/>
        <v>93112.3</v>
      </c>
      <c r="M46" s="55" t="s">
        <v>267</v>
      </c>
    </row>
    <row r="47" spans="1:13" ht="15" customHeight="1" x14ac:dyDescent="0.25">
      <c r="A47" s="41">
        <v>37</v>
      </c>
      <c r="B47" s="2" t="s">
        <v>588</v>
      </c>
      <c r="C47" s="20" t="s">
        <v>1050</v>
      </c>
      <c r="D47" s="20" t="s">
        <v>894</v>
      </c>
      <c r="E47" s="20" t="s">
        <v>518</v>
      </c>
      <c r="F47" s="11">
        <v>102000</v>
      </c>
      <c r="G47" s="11">
        <v>2927.4</v>
      </c>
      <c r="H47" s="11">
        <v>3100.8</v>
      </c>
      <c r="I47" s="11">
        <v>12575.82</v>
      </c>
      <c r="J47" s="11">
        <v>14383.49</v>
      </c>
      <c r="K47" s="11">
        <f t="shared" si="2"/>
        <v>32987.51</v>
      </c>
      <c r="L47" s="11">
        <f t="shared" si="3"/>
        <v>69012.489999999991</v>
      </c>
      <c r="M47" s="45" t="s">
        <v>266</v>
      </c>
    </row>
    <row r="48" spans="1:13" x14ac:dyDescent="0.25">
      <c r="A48" s="41">
        <v>38</v>
      </c>
      <c r="B48" s="2" t="s">
        <v>1314</v>
      </c>
      <c r="C48" s="20" t="s">
        <v>1315</v>
      </c>
      <c r="D48" s="20" t="s">
        <v>988</v>
      </c>
      <c r="E48" s="20" t="s">
        <v>872</v>
      </c>
      <c r="F48" s="11">
        <v>195000</v>
      </c>
      <c r="G48" s="11">
        <v>5596.5</v>
      </c>
      <c r="H48" s="11">
        <v>5883.16</v>
      </c>
      <c r="I48" s="11">
        <v>34462.949999999997</v>
      </c>
      <c r="J48" s="11">
        <v>25</v>
      </c>
      <c r="K48" s="11">
        <f t="shared" si="2"/>
        <v>45967.61</v>
      </c>
      <c r="L48" s="11">
        <f t="shared" si="3"/>
        <v>149032.39000000001</v>
      </c>
      <c r="M48" s="45" t="s">
        <v>267</v>
      </c>
    </row>
    <row r="49" spans="1:13" x14ac:dyDescent="0.25">
      <c r="A49" s="41">
        <v>39</v>
      </c>
      <c r="B49" s="2" t="s">
        <v>129</v>
      </c>
      <c r="C49" s="20" t="s">
        <v>950</v>
      </c>
      <c r="D49" s="20" t="s">
        <v>1011</v>
      </c>
      <c r="E49" s="20" t="s">
        <v>518</v>
      </c>
      <c r="F49" s="11">
        <v>60000</v>
      </c>
      <c r="G49" s="11">
        <v>1722</v>
      </c>
      <c r="H49" s="11">
        <v>1824</v>
      </c>
      <c r="I49" s="11">
        <v>3486.68</v>
      </c>
      <c r="J49" s="11">
        <v>3025</v>
      </c>
      <c r="K49" s="11">
        <f t="shared" si="2"/>
        <v>10057.68</v>
      </c>
      <c r="L49" s="11">
        <f t="shared" si="3"/>
        <v>49942.32</v>
      </c>
      <c r="M49" s="45" t="s">
        <v>266</v>
      </c>
    </row>
    <row r="50" spans="1:13" x14ac:dyDescent="0.25">
      <c r="A50" s="41">
        <v>40</v>
      </c>
      <c r="B50" s="2" t="s">
        <v>1357</v>
      </c>
      <c r="C50" s="20" t="s">
        <v>1226</v>
      </c>
      <c r="D50" s="20" t="s">
        <v>1100</v>
      </c>
      <c r="E50" s="20" t="s">
        <v>518</v>
      </c>
      <c r="F50" s="30">
        <v>230000</v>
      </c>
      <c r="G50" s="30">
        <v>6601</v>
      </c>
      <c r="H50" s="30">
        <v>5883.16</v>
      </c>
      <c r="I50" s="30">
        <v>42961.83</v>
      </c>
      <c r="J50" s="30">
        <v>25</v>
      </c>
      <c r="K50" s="30">
        <f t="shared" si="2"/>
        <v>55470.990000000005</v>
      </c>
      <c r="L50" s="30">
        <f t="shared" si="3"/>
        <v>174529.01</v>
      </c>
      <c r="M50" s="55" t="s">
        <v>267</v>
      </c>
    </row>
    <row r="51" spans="1:13" x14ac:dyDescent="0.25">
      <c r="A51" s="41">
        <v>41</v>
      </c>
      <c r="B51" s="2" t="s">
        <v>119</v>
      </c>
      <c r="C51" s="20" t="s">
        <v>951</v>
      </c>
      <c r="D51" s="20" t="s">
        <v>1109</v>
      </c>
      <c r="E51" s="20" t="s">
        <v>518</v>
      </c>
      <c r="F51" s="11">
        <v>80000</v>
      </c>
      <c r="G51" s="11">
        <v>2296</v>
      </c>
      <c r="H51" s="11">
        <v>2432</v>
      </c>
      <c r="I51" s="11">
        <v>7400.87</v>
      </c>
      <c r="J51" s="11">
        <v>17726.940000000002</v>
      </c>
      <c r="K51" s="11">
        <f t="shared" si="2"/>
        <v>29855.81</v>
      </c>
      <c r="L51" s="11">
        <f t="shared" si="3"/>
        <v>50144.19</v>
      </c>
      <c r="M51" s="45" t="s">
        <v>267</v>
      </c>
    </row>
    <row r="52" spans="1:13" x14ac:dyDescent="0.25">
      <c r="A52" s="41">
        <v>42</v>
      </c>
      <c r="B52" s="2" t="s">
        <v>778</v>
      </c>
      <c r="C52" s="20" t="s">
        <v>975</v>
      </c>
      <c r="D52" s="20" t="s">
        <v>143</v>
      </c>
      <c r="E52" s="20" t="s">
        <v>693</v>
      </c>
      <c r="F52" s="11">
        <v>135000</v>
      </c>
      <c r="G52" s="11">
        <v>3874.5</v>
      </c>
      <c r="H52" s="11">
        <v>4104</v>
      </c>
      <c r="I52" s="11">
        <v>20338.240000000002</v>
      </c>
      <c r="J52" s="11">
        <v>25</v>
      </c>
      <c r="K52" s="11">
        <f t="shared" si="2"/>
        <v>28341.74</v>
      </c>
      <c r="L52" s="11">
        <f t="shared" si="3"/>
        <v>106658.26</v>
      </c>
      <c r="M52" s="45" t="s">
        <v>267</v>
      </c>
    </row>
    <row r="53" spans="1:13" ht="15.75" customHeight="1" x14ac:dyDescent="0.25">
      <c r="A53" s="41">
        <v>43</v>
      </c>
      <c r="B53" s="2" t="s">
        <v>25</v>
      </c>
      <c r="C53" s="20" t="s">
        <v>1053</v>
      </c>
      <c r="D53" s="20" t="s">
        <v>139</v>
      </c>
      <c r="E53" s="20" t="s">
        <v>518</v>
      </c>
      <c r="F53" s="11">
        <v>75000</v>
      </c>
      <c r="G53" s="11">
        <v>2152.5</v>
      </c>
      <c r="H53" s="11">
        <v>2280</v>
      </c>
      <c r="I53" s="11">
        <v>6309.38</v>
      </c>
      <c r="J53" s="11">
        <v>25</v>
      </c>
      <c r="K53" s="11">
        <f t="shared" si="2"/>
        <v>10766.880000000001</v>
      </c>
      <c r="L53" s="11">
        <f t="shared" si="3"/>
        <v>64233.119999999995</v>
      </c>
      <c r="M53" s="45" t="s">
        <v>267</v>
      </c>
    </row>
    <row r="54" spans="1:13" ht="15" customHeight="1" x14ac:dyDescent="0.25">
      <c r="A54" s="41">
        <v>44</v>
      </c>
      <c r="B54" s="2" t="s">
        <v>161</v>
      </c>
      <c r="C54" s="20" t="s">
        <v>30</v>
      </c>
      <c r="D54" s="20" t="s">
        <v>1110</v>
      </c>
      <c r="E54" s="20" t="s">
        <v>518</v>
      </c>
      <c r="F54" s="11">
        <v>100000</v>
      </c>
      <c r="G54" s="11">
        <v>2870</v>
      </c>
      <c r="H54" s="11">
        <v>3040</v>
      </c>
      <c r="I54" s="11">
        <v>12105.37</v>
      </c>
      <c r="J54" s="11">
        <v>2888.08</v>
      </c>
      <c r="K54" s="11">
        <f t="shared" si="2"/>
        <v>20903.450000000004</v>
      </c>
      <c r="L54" s="11">
        <f t="shared" si="3"/>
        <v>79096.549999999988</v>
      </c>
      <c r="M54" s="45" t="s">
        <v>266</v>
      </c>
    </row>
    <row r="55" spans="1:13" x14ac:dyDescent="0.25">
      <c r="A55" s="41">
        <v>45</v>
      </c>
      <c r="B55" s="2" t="s">
        <v>183</v>
      </c>
      <c r="C55" s="20" t="s">
        <v>30</v>
      </c>
      <c r="D55" s="20" t="s">
        <v>1111</v>
      </c>
      <c r="E55" s="20" t="s">
        <v>518</v>
      </c>
      <c r="F55" s="11">
        <v>90000</v>
      </c>
      <c r="G55" s="11">
        <v>2583</v>
      </c>
      <c r="H55" s="11">
        <v>2736</v>
      </c>
      <c r="I55" s="11">
        <v>9753.1200000000008</v>
      </c>
      <c r="J55" s="11">
        <v>10308.64</v>
      </c>
      <c r="K55" s="11">
        <f t="shared" si="2"/>
        <v>25380.760000000002</v>
      </c>
      <c r="L55" s="11">
        <f t="shared" si="3"/>
        <v>64619.24</v>
      </c>
      <c r="M55" s="45" t="s">
        <v>266</v>
      </c>
    </row>
    <row r="56" spans="1:13" x14ac:dyDescent="0.25">
      <c r="A56" s="41">
        <v>46</v>
      </c>
      <c r="B56" s="2" t="s">
        <v>78</v>
      </c>
      <c r="C56" s="20" t="s">
        <v>1054</v>
      </c>
      <c r="D56" s="20" t="s">
        <v>138</v>
      </c>
      <c r="E56" s="20" t="s">
        <v>518</v>
      </c>
      <c r="F56" s="11">
        <v>100000</v>
      </c>
      <c r="G56" s="11">
        <v>2870</v>
      </c>
      <c r="H56" s="11">
        <v>3040</v>
      </c>
      <c r="I56" s="11">
        <v>12105.37</v>
      </c>
      <c r="J56" s="11">
        <v>25</v>
      </c>
      <c r="K56" s="11">
        <f t="shared" si="2"/>
        <v>18040.370000000003</v>
      </c>
      <c r="L56" s="11">
        <f t="shared" si="3"/>
        <v>81959.63</v>
      </c>
      <c r="M56" s="45" t="s">
        <v>266</v>
      </c>
    </row>
    <row r="57" spans="1:13" x14ac:dyDescent="0.25">
      <c r="A57" s="41">
        <v>47</v>
      </c>
      <c r="B57" s="2" t="s">
        <v>23</v>
      </c>
      <c r="C57" s="20" t="s">
        <v>1054</v>
      </c>
      <c r="D57" s="20" t="s">
        <v>138</v>
      </c>
      <c r="E57" s="20" t="s">
        <v>518</v>
      </c>
      <c r="F57" s="11">
        <v>100000</v>
      </c>
      <c r="G57" s="11">
        <v>2870</v>
      </c>
      <c r="H57" s="11">
        <v>3040</v>
      </c>
      <c r="I57" s="11">
        <v>12105.37</v>
      </c>
      <c r="J57" s="11">
        <v>25</v>
      </c>
      <c r="K57" s="11">
        <f t="shared" si="2"/>
        <v>18040.370000000003</v>
      </c>
      <c r="L57" s="11">
        <f t="shared" si="3"/>
        <v>81959.63</v>
      </c>
      <c r="M57" s="45" t="s">
        <v>267</v>
      </c>
    </row>
    <row r="58" spans="1:13" ht="15" customHeight="1" x14ac:dyDescent="0.25">
      <c r="A58" s="41">
        <v>48</v>
      </c>
      <c r="B58" s="2" t="s">
        <v>184</v>
      </c>
      <c r="C58" s="20" t="s">
        <v>1055</v>
      </c>
      <c r="D58" s="20" t="s">
        <v>1111</v>
      </c>
      <c r="E58" s="20" t="s">
        <v>518</v>
      </c>
      <c r="F58" s="11">
        <v>75000</v>
      </c>
      <c r="G58" s="11">
        <v>2152.5</v>
      </c>
      <c r="H58" s="11">
        <v>2280</v>
      </c>
      <c r="I58" s="11">
        <v>6309.38</v>
      </c>
      <c r="J58" s="11">
        <v>16552.7</v>
      </c>
      <c r="K58" s="11">
        <f t="shared" si="2"/>
        <v>27294.58</v>
      </c>
      <c r="L58" s="11">
        <f t="shared" si="3"/>
        <v>47705.42</v>
      </c>
      <c r="M58" s="45" t="s">
        <v>267</v>
      </c>
    </row>
    <row r="59" spans="1:13" ht="15" customHeight="1" x14ac:dyDescent="0.25">
      <c r="A59" s="41">
        <v>49</v>
      </c>
      <c r="B59" s="2" t="s">
        <v>60</v>
      </c>
      <c r="C59" s="20" t="s">
        <v>30</v>
      </c>
      <c r="D59" s="20" t="s">
        <v>894</v>
      </c>
      <c r="E59" s="20" t="s">
        <v>518</v>
      </c>
      <c r="F59" s="11">
        <v>100000</v>
      </c>
      <c r="G59" s="11">
        <v>2870</v>
      </c>
      <c r="H59" s="11">
        <v>3040</v>
      </c>
      <c r="I59" s="11">
        <v>12105.37</v>
      </c>
      <c r="J59" s="11">
        <v>6025</v>
      </c>
      <c r="K59" s="11">
        <f t="shared" si="2"/>
        <v>24040.370000000003</v>
      </c>
      <c r="L59" s="11">
        <f t="shared" si="3"/>
        <v>75959.63</v>
      </c>
      <c r="M59" s="45" t="s">
        <v>267</v>
      </c>
    </row>
    <row r="60" spans="1:13" x14ac:dyDescent="0.25">
      <c r="A60" s="41">
        <v>50</v>
      </c>
      <c r="B60" s="2" t="s">
        <v>24</v>
      </c>
      <c r="C60" s="20" t="s">
        <v>952</v>
      </c>
      <c r="D60" s="20" t="s">
        <v>1011</v>
      </c>
      <c r="E60" s="20" t="s">
        <v>518</v>
      </c>
      <c r="F60" s="11">
        <v>40000</v>
      </c>
      <c r="G60" s="11">
        <v>1148</v>
      </c>
      <c r="H60" s="11">
        <v>1216</v>
      </c>
      <c r="I60" s="11">
        <v>185.33</v>
      </c>
      <c r="J60" s="11">
        <v>3340.46</v>
      </c>
      <c r="K60" s="11">
        <f t="shared" si="2"/>
        <v>5889.79</v>
      </c>
      <c r="L60" s="11">
        <f t="shared" si="3"/>
        <v>34110.21</v>
      </c>
      <c r="M60" s="45" t="s">
        <v>266</v>
      </c>
    </row>
    <row r="61" spans="1:13" x14ac:dyDescent="0.25">
      <c r="A61" s="41">
        <v>51</v>
      </c>
      <c r="B61" s="2" t="s">
        <v>80</v>
      </c>
      <c r="C61" s="20" t="s">
        <v>952</v>
      </c>
      <c r="D61" s="20" t="s">
        <v>1011</v>
      </c>
      <c r="E61" s="20" t="s">
        <v>518</v>
      </c>
      <c r="F61" s="11">
        <v>40000</v>
      </c>
      <c r="G61" s="11">
        <v>1148</v>
      </c>
      <c r="H61" s="11">
        <v>1216</v>
      </c>
      <c r="I61" s="11">
        <v>185.33</v>
      </c>
      <c r="J61" s="11">
        <v>1740.46</v>
      </c>
      <c r="K61" s="11">
        <f t="shared" si="2"/>
        <v>4289.79</v>
      </c>
      <c r="L61" s="11">
        <f t="shared" si="3"/>
        <v>35710.21</v>
      </c>
      <c r="M61" s="45" t="s">
        <v>266</v>
      </c>
    </row>
    <row r="62" spans="1:13" x14ac:dyDescent="0.25">
      <c r="A62" s="41">
        <v>52</v>
      </c>
      <c r="B62" s="2" t="s">
        <v>61</v>
      </c>
      <c r="C62" s="20" t="s">
        <v>953</v>
      </c>
      <c r="D62" s="20" t="s">
        <v>593</v>
      </c>
      <c r="E62" s="20" t="s">
        <v>518</v>
      </c>
      <c r="F62" s="11">
        <v>70000</v>
      </c>
      <c r="G62" s="11">
        <v>2009</v>
      </c>
      <c r="H62" s="11">
        <v>2128</v>
      </c>
      <c r="I62" s="11">
        <v>4682.29</v>
      </c>
      <c r="J62" s="11">
        <v>3455.92</v>
      </c>
      <c r="K62" s="11">
        <f t="shared" si="2"/>
        <v>12275.210000000001</v>
      </c>
      <c r="L62" s="11">
        <f t="shared" si="3"/>
        <v>57724.79</v>
      </c>
      <c r="M62" s="45" t="s">
        <v>267</v>
      </c>
    </row>
    <row r="63" spans="1:13" x14ac:dyDescent="0.25">
      <c r="A63" s="41">
        <v>53</v>
      </c>
      <c r="B63" s="2" t="s">
        <v>1309</v>
      </c>
      <c r="C63" s="20" t="s">
        <v>954</v>
      </c>
      <c r="D63" s="20" t="s">
        <v>988</v>
      </c>
      <c r="E63" s="20" t="s">
        <v>872</v>
      </c>
      <c r="F63" s="11">
        <v>100000</v>
      </c>
      <c r="G63" s="11">
        <v>2870</v>
      </c>
      <c r="H63" s="11">
        <v>3040</v>
      </c>
      <c r="I63" s="11">
        <v>12105.37</v>
      </c>
      <c r="J63" s="11">
        <v>25</v>
      </c>
      <c r="K63" s="11">
        <f t="shared" si="2"/>
        <v>18040.370000000003</v>
      </c>
      <c r="L63" s="11">
        <f t="shared" si="3"/>
        <v>81959.63</v>
      </c>
      <c r="M63" s="45" t="s">
        <v>267</v>
      </c>
    </row>
    <row r="64" spans="1:13" x14ac:dyDescent="0.25">
      <c r="A64" s="41">
        <v>54</v>
      </c>
      <c r="B64" s="2" t="s">
        <v>1310</v>
      </c>
      <c r="C64" s="20" t="s">
        <v>954</v>
      </c>
      <c r="D64" s="20" t="s">
        <v>988</v>
      </c>
      <c r="E64" s="20" t="s">
        <v>872</v>
      </c>
      <c r="F64" s="11">
        <v>120000</v>
      </c>
      <c r="G64" s="11">
        <v>3444</v>
      </c>
      <c r="H64" s="11">
        <v>3648</v>
      </c>
      <c r="I64" s="11">
        <v>16809.87</v>
      </c>
      <c r="J64" s="11">
        <v>25</v>
      </c>
      <c r="K64" s="11">
        <f t="shared" si="2"/>
        <v>23926.87</v>
      </c>
      <c r="L64" s="11">
        <f t="shared" si="3"/>
        <v>96073.13</v>
      </c>
      <c r="M64" s="45" t="s">
        <v>267</v>
      </c>
    </row>
    <row r="65" spans="1:13" x14ac:dyDescent="0.25">
      <c r="A65" s="41">
        <v>55</v>
      </c>
      <c r="B65" s="2" t="s">
        <v>1311</v>
      </c>
      <c r="C65" s="20" t="s">
        <v>954</v>
      </c>
      <c r="D65" s="20" t="s">
        <v>988</v>
      </c>
      <c r="E65" s="20" t="s">
        <v>872</v>
      </c>
      <c r="F65" s="11">
        <v>150000</v>
      </c>
      <c r="G65" s="11">
        <v>4305</v>
      </c>
      <c r="H65" s="11">
        <v>4560</v>
      </c>
      <c r="I65" s="11">
        <v>23866.62</v>
      </c>
      <c r="J65" s="11">
        <v>25</v>
      </c>
      <c r="K65" s="11">
        <f t="shared" si="2"/>
        <v>32756.62</v>
      </c>
      <c r="L65" s="11">
        <f t="shared" si="3"/>
        <v>117243.38</v>
      </c>
      <c r="M65" s="45" t="s">
        <v>267</v>
      </c>
    </row>
    <row r="66" spans="1:13" x14ac:dyDescent="0.25">
      <c r="A66" s="41">
        <v>56</v>
      </c>
      <c r="B66" s="2" t="s">
        <v>707</v>
      </c>
      <c r="C66" s="20" t="s">
        <v>1056</v>
      </c>
      <c r="D66" s="20" t="s">
        <v>988</v>
      </c>
      <c r="E66" s="20" t="s">
        <v>872</v>
      </c>
      <c r="F66" s="11">
        <v>130000</v>
      </c>
      <c r="G66" s="11">
        <v>3731</v>
      </c>
      <c r="H66" s="11">
        <v>3952</v>
      </c>
      <c r="I66" s="11">
        <v>17875.52</v>
      </c>
      <c r="J66" s="11">
        <v>9071.380000000001</v>
      </c>
      <c r="K66" s="11">
        <f t="shared" si="2"/>
        <v>34629.9</v>
      </c>
      <c r="L66" s="11">
        <f t="shared" si="3"/>
        <v>95370.1</v>
      </c>
      <c r="M66" s="45" t="s">
        <v>267</v>
      </c>
    </row>
    <row r="67" spans="1:13" x14ac:dyDescent="0.25">
      <c r="A67" s="41">
        <v>57</v>
      </c>
      <c r="B67" s="2" t="s">
        <v>53</v>
      </c>
      <c r="C67" s="20" t="s">
        <v>954</v>
      </c>
      <c r="D67" s="20" t="s">
        <v>988</v>
      </c>
      <c r="E67" s="20" t="s">
        <v>872</v>
      </c>
      <c r="F67" s="11">
        <v>160000</v>
      </c>
      <c r="G67" s="11">
        <v>4592</v>
      </c>
      <c r="H67" s="11">
        <v>4864</v>
      </c>
      <c r="I67" s="11">
        <v>26218.87</v>
      </c>
      <c r="J67" s="11">
        <v>27160.04</v>
      </c>
      <c r="K67" s="11">
        <f t="shared" si="2"/>
        <v>62834.909999999996</v>
      </c>
      <c r="L67" s="11">
        <f t="shared" si="3"/>
        <v>97165.09</v>
      </c>
      <c r="M67" s="45" t="s">
        <v>267</v>
      </c>
    </row>
    <row r="68" spans="1:13" x14ac:dyDescent="0.25">
      <c r="A68" s="41">
        <v>58</v>
      </c>
      <c r="B68" s="2" t="s">
        <v>63</v>
      </c>
      <c r="C68" s="20" t="s">
        <v>955</v>
      </c>
      <c r="D68" s="20" t="s">
        <v>146</v>
      </c>
      <c r="E68" s="20" t="s">
        <v>693</v>
      </c>
      <c r="F68" s="11">
        <v>85000</v>
      </c>
      <c r="G68" s="11">
        <v>2439.5</v>
      </c>
      <c r="H68" s="11">
        <v>2584</v>
      </c>
      <c r="I68" s="11">
        <v>8576.99</v>
      </c>
      <c r="J68" s="11">
        <v>5025</v>
      </c>
      <c r="K68" s="11">
        <f t="shared" si="2"/>
        <v>18625.489999999998</v>
      </c>
      <c r="L68" s="11">
        <f t="shared" si="3"/>
        <v>66374.510000000009</v>
      </c>
      <c r="M68" s="45" t="s">
        <v>266</v>
      </c>
    </row>
    <row r="69" spans="1:13" x14ac:dyDescent="0.25">
      <c r="A69" s="41">
        <v>59</v>
      </c>
      <c r="B69" s="2" t="s">
        <v>484</v>
      </c>
      <c r="C69" s="20" t="s">
        <v>957</v>
      </c>
      <c r="D69" s="20" t="s">
        <v>1115</v>
      </c>
      <c r="E69" s="20" t="s">
        <v>518</v>
      </c>
      <c r="F69" s="11">
        <v>55000</v>
      </c>
      <c r="G69" s="11">
        <v>1578.5</v>
      </c>
      <c r="H69" s="11">
        <v>1672</v>
      </c>
      <c r="I69" s="11">
        <v>2559.6799999999998</v>
      </c>
      <c r="J69" s="11">
        <v>25</v>
      </c>
      <c r="K69" s="11">
        <f t="shared" si="2"/>
        <v>5835.18</v>
      </c>
      <c r="L69" s="11">
        <f t="shared" si="3"/>
        <v>49164.82</v>
      </c>
      <c r="M69" s="45" t="s">
        <v>266</v>
      </c>
    </row>
    <row r="70" spans="1:13" x14ac:dyDescent="0.25">
      <c r="A70" s="41">
        <v>60</v>
      </c>
      <c r="B70" s="2" t="s">
        <v>431</v>
      </c>
      <c r="C70" s="20" t="s">
        <v>297</v>
      </c>
      <c r="D70" s="20" t="s">
        <v>1007</v>
      </c>
      <c r="E70" s="20" t="s">
        <v>518</v>
      </c>
      <c r="F70" s="11">
        <v>55000</v>
      </c>
      <c r="G70" s="11">
        <v>1578.5</v>
      </c>
      <c r="H70" s="11">
        <v>1672</v>
      </c>
      <c r="I70" s="11">
        <v>2559.6799999999998</v>
      </c>
      <c r="J70" s="11">
        <v>5846.57</v>
      </c>
      <c r="K70" s="11">
        <f t="shared" si="2"/>
        <v>11656.75</v>
      </c>
      <c r="L70" s="11">
        <f t="shared" si="3"/>
        <v>43343.25</v>
      </c>
      <c r="M70" s="45" t="s">
        <v>266</v>
      </c>
    </row>
    <row r="71" spans="1:13" x14ac:dyDescent="0.25">
      <c r="A71" s="41">
        <v>61</v>
      </c>
      <c r="B71" s="2" t="s">
        <v>768</v>
      </c>
      <c r="C71" s="20" t="s">
        <v>297</v>
      </c>
      <c r="D71" s="20" t="s">
        <v>1001</v>
      </c>
      <c r="E71" s="20" t="s">
        <v>518</v>
      </c>
      <c r="F71" s="11">
        <v>70000</v>
      </c>
      <c r="G71" s="11">
        <v>2009</v>
      </c>
      <c r="H71" s="11">
        <v>2128</v>
      </c>
      <c r="I71" s="11">
        <v>5368.48</v>
      </c>
      <c r="J71" s="11">
        <v>12467.74</v>
      </c>
      <c r="K71" s="11">
        <f t="shared" si="2"/>
        <v>21973.22</v>
      </c>
      <c r="L71" s="11">
        <f t="shared" si="3"/>
        <v>48026.78</v>
      </c>
      <c r="M71" s="45" t="s">
        <v>266</v>
      </c>
    </row>
    <row r="72" spans="1:13" x14ac:dyDescent="0.25">
      <c r="A72" s="41">
        <v>62</v>
      </c>
      <c r="B72" s="2" t="s">
        <v>769</v>
      </c>
      <c r="C72" s="20" t="s">
        <v>297</v>
      </c>
      <c r="D72" s="20" t="s">
        <v>1001</v>
      </c>
      <c r="E72" s="20" t="s">
        <v>518</v>
      </c>
      <c r="F72" s="11">
        <v>70000</v>
      </c>
      <c r="G72" s="11">
        <v>2009</v>
      </c>
      <c r="H72" s="11">
        <v>2128</v>
      </c>
      <c r="I72" s="11">
        <v>5025.38</v>
      </c>
      <c r="J72" s="11">
        <v>19171.71</v>
      </c>
      <c r="K72" s="11">
        <f t="shared" si="2"/>
        <v>28334.09</v>
      </c>
      <c r="L72" s="11">
        <f t="shared" si="3"/>
        <v>41665.910000000003</v>
      </c>
      <c r="M72" s="45" t="s">
        <v>266</v>
      </c>
    </row>
    <row r="73" spans="1:13" x14ac:dyDescent="0.25">
      <c r="A73" s="41">
        <v>63</v>
      </c>
      <c r="B73" s="2" t="s">
        <v>622</v>
      </c>
      <c r="C73" s="20" t="s">
        <v>297</v>
      </c>
      <c r="D73" s="20" t="s">
        <v>1001</v>
      </c>
      <c r="E73" s="20" t="s">
        <v>518</v>
      </c>
      <c r="F73" s="11">
        <v>70000</v>
      </c>
      <c r="G73" s="11">
        <v>2009</v>
      </c>
      <c r="H73" s="11">
        <v>2128</v>
      </c>
      <c r="I73" s="11">
        <v>5368.48</v>
      </c>
      <c r="J73" s="11">
        <v>2825</v>
      </c>
      <c r="K73" s="11">
        <f t="shared" si="2"/>
        <v>12330.48</v>
      </c>
      <c r="L73" s="11">
        <f t="shared" si="3"/>
        <v>57669.520000000004</v>
      </c>
      <c r="M73" s="45" t="s">
        <v>266</v>
      </c>
    </row>
    <row r="74" spans="1:13" x14ac:dyDescent="0.25">
      <c r="A74" s="41">
        <v>64</v>
      </c>
      <c r="B74" s="2" t="s">
        <v>1318</v>
      </c>
      <c r="C74" s="20" t="s">
        <v>1319</v>
      </c>
      <c r="D74" s="20" t="s">
        <v>1112</v>
      </c>
      <c r="E74" s="20" t="s">
        <v>518</v>
      </c>
      <c r="F74" s="11">
        <v>50000</v>
      </c>
      <c r="G74" s="11">
        <v>1435</v>
      </c>
      <c r="H74" s="11">
        <v>1520</v>
      </c>
      <c r="I74" s="11">
        <v>1854</v>
      </c>
      <c r="J74" s="11">
        <v>25</v>
      </c>
      <c r="K74" s="11">
        <f t="shared" si="2"/>
        <v>4834</v>
      </c>
      <c r="L74" s="11">
        <f t="shared" si="3"/>
        <v>45166</v>
      </c>
      <c r="M74" s="45" t="s">
        <v>266</v>
      </c>
    </row>
    <row r="75" spans="1:13" x14ac:dyDescent="0.25">
      <c r="A75" s="41">
        <v>65</v>
      </c>
      <c r="B75" s="2" t="s">
        <v>125</v>
      </c>
      <c r="C75" s="20" t="s">
        <v>956</v>
      </c>
      <c r="D75" s="20" t="s">
        <v>1112</v>
      </c>
      <c r="E75" s="20" t="s">
        <v>518</v>
      </c>
      <c r="F75" s="11">
        <v>60000</v>
      </c>
      <c r="G75" s="11">
        <v>1722</v>
      </c>
      <c r="H75" s="11">
        <v>1824</v>
      </c>
      <c r="I75" s="11">
        <v>3486.68</v>
      </c>
      <c r="J75" s="11">
        <v>6346.43</v>
      </c>
      <c r="K75" s="11">
        <f t="shared" si="2"/>
        <v>13379.11</v>
      </c>
      <c r="L75" s="11">
        <f t="shared" si="3"/>
        <v>46620.89</v>
      </c>
      <c r="M75" s="45" t="s">
        <v>266</v>
      </c>
    </row>
    <row r="76" spans="1:13" x14ac:dyDescent="0.25">
      <c r="A76" s="41">
        <v>66</v>
      </c>
      <c r="B76" s="2" t="s">
        <v>644</v>
      </c>
      <c r="C76" s="20" t="s">
        <v>1057</v>
      </c>
      <c r="D76" s="20" t="s">
        <v>1113</v>
      </c>
      <c r="E76" s="20" t="s">
        <v>518</v>
      </c>
      <c r="F76" s="11">
        <v>50000</v>
      </c>
      <c r="G76" s="11">
        <v>1435</v>
      </c>
      <c r="H76" s="11">
        <v>1520</v>
      </c>
      <c r="I76" s="11">
        <v>1854</v>
      </c>
      <c r="J76" s="11">
        <v>10763.02</v>
      </c>
      <c r="K76" s="11">
        <f t="shared" si="2"/>
        <v>15572.02</v>
      </c>
      <c r="L76" s="11">
        <f t="shared" si="3"/>
        <v>34427.979999999996</v>
      </c>
      <c r="M76" s="45" t="s">
        <v>266</v>
      </c>
    </row>
    <row r="77" spans="1:13" x14ac:dyDescent="0.25">
      <c r="A77" s="41">
        <v>67</v>
      </c>
      <c r="B77" s="2" t="s">
        <v>860</v>
      </c>
      <c r="C77" s="20" t="s">
        <v>83</v>
      </c>
      <c r="D77" s="20" t="s">
        <v>1114</v>
      </c>
      <c r="E77" s="20" t="s">
        <v>518</v>
      </c>
      <c r="F77" s="11">
        <v>50000</v>
      </c>
      <c r="G77" s="11">
        <v>1435</v>
      </c>
      <c r="H77" s="11">
        <v>1520</v>
      </c>
      <c r="I77" s="11">
        <v>1596.68</v>
      </c>
      <c r="J77" s="11">
        <v>1740.46</v>
      </c>
      <c r="K77" s="11">
        <f t="shared" si="2"/>
        <v>6292.14</v>
      </c>
      <c r="L77" s="11">
        <f t="shared" si="3"/>
        <v>43707.86</v>
      </c>
      <c r="M77" s="45" t="s">
        <v>266</v>
      </c>
    </row>
    <row r="78" spans="1:13" x14ac:dyDescent="0.25">
      <c r="A78" s="41">
        <v>68</v>
      </c>
      <c r="B78" s="2" t="s">
        <v>421</v>
      </c>
      <c r="C78" s="20" t="s">
        <v>83</v>
      </c>
      <c r="D78" s="20" t="s">
        <v>1114</v>
      </c>
      <c r="E78" s="20" t="s">
        <v>518</v>
      </c>
      <c r="F78" s="11">
        <v>60000</v>
      </c>
      <c r="G78" s="11">
        <v>1722</v>
      </c>
      <c r="H78" s="11">
        <v>1824</v>
      </c>
      <c r="I78" s="11">
        <v>3486.68</v>
      </c>
      <c r="J78" s="11">
        <v>25</v>
      </c>
      <c r="K78" s="11">
        <f t="shared" si="2"/>
        <v>7057.68</v>
      </c>
      <c r="L78" s="11">
        <f t="shared" si="3"/>
        <v>52942.32</v>
      </c>
      <c r="M78" s="45" t="s">
        <v>266</v>
      </c>
    </row>
    <row r="79" spans="1:13" x14ac:dyDescent="0.25">
      <c r="A79" s="41">
        <v>69</v>
      </c>
      <c r="B79" s="2" t="s">
        <v>227</v>
      </c>
      <c r="C79" s="20" t="s">
        <v>83</v>
      </c>
      <c r="D79" s="20" t="s">
        <v>1114</v>
      </c>
      <c r="E79" s="20" t="s">
        <v>518</v>
      </c>
      <c r="F79" s="11">
        <v>60000</v>
      </c>
      <c r="G79" s="11">
        <v>1722</v>
      </c>
      <c r="H79" s="11">
        <v>1824</v>
      </c>
      <c r="I79" s="11">
        <v>3486.68</v>
      </c>
      <c r="J79" s="11">
        <v>4825</v>
      </c>
      <c r="K79" s="11">
        <f t="shared" si="2"/>
        <v>11857.68</v>
      </c>
      <c r="L79" s="11">
        <f t="shared" si="3"/>
        <v>48142.32</v>
      </c>
      <c r="M79" s="45" t="s">
        <v>267</v>
      </c>
    </row>
    <row r="80" spans="1:13" x14ac:dyDescent="0.25">
      <c r="A80" s="41">
        <v>70</v>
      </c>
      <c r="B80" s="2" t="s">
        <v>744</v>
      </c>
      <c r="C80" s="20" t="s">
        <v>83</v>
      </c>
      <c r="D80" s="20" t="s">
        <v>1114</v>
      </c>
      <c r="E80" s="20" t="s">
        <v>518</v>
      </c>
      <c r="F80" s="11">
        <v>50000</v>
      </c>
      <c r="G80" s="11">
        <v>1435</v>
      </c>
      <c r="H80" s="11">
        <v>1520</v>
      </c>
      <c r="I80" s="11">
        <v>1854</v>
      </c>
      <c r="J80" s="11">
        <v>1525</v>
      </c>
      <c r="K80" s="11">
        <f t="shared" si="2"/>
        <v>6334</v>
      </c>
      <c r="L80" s="11">
        <f t="shared" si="3"/>
        <v>43666</v>
      </c>
      <c r="M80" s="45" t="s">
        <v>267</v>
      </c>
    </row>
    <row r="81" spans="1:13" ht="15" customHeight="1" x14ac:dyDescent="0.25">
      <c r="A81" s="41">
        <v>71</v>
      </c>
      <c r="B81" s="2" t="s">
        <v>84</v>
      </c>
      <c r="C81" s="20" t="s">
        <v>83</v>
      </c>
      <c r="D81" s="20" t="s">
        <v>1114</v>
      </c>
      <c r="E81" s="20" t="s">
        <v>518</v>
      </c>
      <c r="F81" s="11">
        <v>50000</v>
      </c>
      <c r="G81" s="11">
        <v>1435</v>
      </c>
      <c r="H81" s="11">
        <v>1520</v>
      </c>
      <c r="I81" s="11">
        <v>1854</v>
      </c>
      <c r="J81" s="11">
        <v>25</v>
      </c>
      <c r="K81" s="11">
        <f t="shared" si="2"/>
        <v>4834</v>
      </c>
      <c r="L81" s="11">
        <f t="shared" si="3"/>
        <v>45166</v>
      </c>
      <c r="M81" s="45" t="s">
        <v>266</v>
      </c>
    </row>
    <row r="82" spans="1:13" x14ac:dyDescent="0.25">
      <c r="A82" s="41">
        <v>72</v>
      </c>
      <c r="B82" s="2" t="s">
        <v>181</v>
      </c>
      <c r="C82" s="20" t="s">
        <v>83</v>
      </c>
      <c r="D82" s="20" t="s">
        <v>1111</v>
      </c>
      <c r="E82" s="20" t="s">
        <v>518</v>
      </c>
      <c r="F82" s="11">
        <v>50000</v>
      </c>
      <c r="G82" s="11">
        <v>1435</v>
      </c>
      <c r="H82" s="11">
        <v>1520</v>
      </c>
      <c r="I82" s="11">
        <v>1854</v>
      </c>
      <c r="J82" s="11">
        <v>25</v>
      </c>
      <c r="K82" s="11">
        <f t="shared" si="2"/>
        <v>4834</v>
      </c>
      <c r="L82" s="11">
        <f t="shared" si="3"/>
        <v>45166</v>
      </c>
      <c r="M82" s="45" t="s">
        <v>266</v>
      </c>
    </row>
    <row r="83" spans="1:13" x14ac:dyDescent="0.25">
      <c r="A83" s="41">
        <v>73</v>
      </c>
      <c r="B83" s="2" t="s">
        <v>852</v>
      </c>
      <c r="C83" s="20" t="s">
        <v>83</v>
      </c>
      <c r="D83" s="20" t="s">
        <v>1001</v>
      </c>
      <c r="E83" s="20" t="s">
        <v>518</v>
      </c>
      <c r="F83" s="11">
        <v>55000</v>
      </c>
      <c r="G83" s="11">
        <v>1578.5</v>
      </c>
      <c r="H83" s="11">
        <v>1672</v>
      </c>
      <c r="I83" s="11">
        <v>2559.6799999999998</v>
      </c>
      <c r="J83" s="11">
        <v>3525</v>
      </c>
      <c r="K83" s="11">
        <f t="shared" si="2"/>
        <v>9335.18</v>
      </c>
      <c r="L83" s="11">
        <f t="shared" si="3"/>
        <v>45664.82</v>
      </c>
      <c r="M83" s="45" t="s">
        <v>266</v>
      </c>
    </row>
    <row r="84" spans="1:13" x14ac:dyDescent="0.25">
      <c r="A84" s="41">
        <v>74</v>
      </c>
      <c r="B84" s="2" t="s">
        <v>232</v>
      </c>
      <c r="C84" s="20" t="s">
        <v>83</v>
      </c>
      <c r="D84" s="20" t="s">
        <v>1114</v>
      </c>
      <c r="E84" s="20" t="s">
        <v>518</v>
      </c>
      <c r="F84" s="11">
        <v>50000</v>
      </c>
      <c r="G84" s="11">
        <v>1435</v>
      </c>
      <c r="H84" s="11">
        <v>1520</v>
      </c>
      <c r="I84" s="11">
        <v>1854</v>
      </c>
      <c r="J84" s="11">
        <v>18447.989999999998</v>
      </c>
      <c r="K84" s="11">
        <f t="shared" si="2"/>
        <v>23256.989999999998</v>
      </c>
      <c r="L84" s="11">
        <f t="shared" si="3"/>
        <v>26743.010000000002</v>
      </c>
      <c r="M84" s="45" t="s">
        <v>266</v>
      </c>
    </row>
    <row r="85" spans="1:13" x14ac:dyDescent="0.25">
      <c r="A85" s="41">
        <v>75</v>
      </c>
      <c r="B85" s="2" t="s">
        <v>104</v>
      </c>
      <c r="C85" s="20" t="s">
        <v>957</v>
      </c>
      <c r="D85" s="20" t="s">
        <v>1115</v>
      </c>
      <c r="E85" s="20" t="s">
        <v>518</v>
      </c>
      <c r="F85" s="11">
        <v>50000</v>
      </c>
      <c r="G85" s="11">
        <v>1435</v>
      </c>
      <c r="H85" s="11">
        <v>1520</v>
      </c>
      <c r="I85" s="11">
        <v>1854</v>
      </c>
      <c r="J85" s="11">
        <v>12046.1</v>
      </c>
      <c r="K85" s="11">
        <f t="shared" ref="K85:K148" si="4">G85+H85+I85+J85</f>
        <v>16855.099999999999</v>
      </c>
      <c r="L85" s="11">
        <f t="shared" ref="L85:L148" si="5">F85-K85</f>
        <v>33144.9</v>
      </c>
      <c r="M85" s="45" t="s">
        <v>266</v>
      </c>
    </row>
    <row r="86" spans="1:13" x14ac:dyDescent="0.25">
      <c r="A86" s="41">
        <v>76</v>
      </c>
      <c r="B86" s="2" t="s">
        <v>417</v>
      </c>
      <c r="C86" s="20" t="s">
        <v>957</v>
      </c>
      <c r="D86" s="20" t="s">
        <v>1115</v>
      </c>
      <c r="E86" s="20" t="s">
        <v>518</v>
      </c>
      <c r="F86" s="11">
        <v>40000</v>
      </c>
      <c r="G86" s="11">
        <v>1148</v>
      </c>
      <c r="H86" s="11">
        <v>1216</v>
      </c>
      <c r="I86" s="11">
        <v>442.65</v>
      </c>
      <c r="J86" s="11">
        <v>5625</v>
      </c>
      <c r="K86" s="11">
        <f t="shared" si="4"/>
        <v>8431.65</v>
      </c>
      <c r="L86" s="11">
        <f t="shared" si="5"/>
        <v>31568.35</v>
      </c>
      <c r="M86" s="45" t="s">
        <v>267</v>
      </c>
    </row>
    <row r="87" spans="1:13" x14ac:dyDescent="0.25">
      <c r="A87" s="41">
        <v>77</v>
      </c>
      <c r="B87" s="2" t="s">
        <v>54</v>
      </c>
      <c r="C87" s="20" t="s">
        <v>957</v>
      </c>
      <c r="D87" s="20" t="s">
        <v>1115</v>
      </c>
      <c r="E87" s="20" t="s">
        <v>518</v>
      </c>
      <c r="F87" s="11">
        <v>40000</v>
      </c>
      <c r="G87" s="11">
        <v>1148</v>
      </c>
      <c r="H87" s="11">
        <v>1216</v>
      </c>
      <c r="I87" s="11">
        <v>442.65</v>
      </c>
      <c r="J87" s="11">
        <v>3731.9</v>
      </c>
      <c r="K87" s="11">
        <f t="shared" si="4"/>
        <v>6538.55</v>
      </c>
      <c r="L87" s="11">
        <f t="shared" si="5"/>
        <v>33461.449999999997</v>
      </c>
      <c r="M87" s="45" t="s">
        <v>267</v>
      </c>
    </row>
    <row r="88" spans="1:13" x14ac:dyDescent="0.25">
      <c r="A88" s="41">
        <v>78</v>
      </c>
      <c r="B88" s="2" t="s">
        <v>645</v>
      </c>
      <c r="C88" s="20" t="s">
        <v>957</v>
      </c>
      <c r="D88" s="20" t="s">
        <v>1115</v>
      </c>
      <c r="E88" s="20" t="s">
        <v>518</v>
      </c>
      <c r="F88" s="11">
        <v>40000</v>
      </c>
      <c r="G88" s="11">
        <v>1148</v>
      </c>
      <c r="H88" s="11">
        <v>1216</v>
      </c>
      <c r="I88" s="11">
        <v>442.65</v>
      </c>
      <c r="J88" s="11">
        <v>25</v>
      </c>
      <c r="K88" s="11">
        <f t="shared" si="4"/>
        <v>2831.65</v>
      </c>
      <c r="L88" s="11">
        <f t="shared" si="5"/>
        <v>37168.35</v>
      </c>
      <c r="M88" s="45" t="s">
        <v>267</v>
      </c>
    </row>
    <row r="89" spans="1:13" x14ac:dyDescent="0.25">
      <c r="A89" s="41">
        <v>79</v>
      </c>
      <c r="B89" s="2" t="s">
        <v>74</v>
      </c>
      <c r="C89" s="20" t="s">
        <v>958</v>
      </c>
      <c r="D89" s="20" t="s">
        <v>1012</v>
      </c>
      <c r="E89" s="20" t="s">
        <v>518</v>
      </c>
      <c r="F89" s="11">
        <v>100000</v>
      </c>
      <c r="G89" s="11">
        <v>2870</v>
      </c>
      <c r="H89" s="11">
        <v>3040</v>
      </c>
      <c r="I89" s="11">
        <v>12105.37</v>
      </c>
      <c r="J89" s="11">
        <v>25</v>
      </c>
      <c r="K89" s="11">
        <f t="shared" si="4"/>
        <v>18040.370000000003</v>
      </c>
      <c r="L89" s="11">
        <f t="shared" si="5"/>
        <v>81959.63</v>
      </c>
      <c r="M89" s="45" t="s">
        <v>266</v>
      </c>
    </row>
    <row r="90" spans="1:13" x14ac:dyDescent="0.25">
      <c r="A90" s="41">
        <v>80</v>
      </c>
      <c r="B90" s="2" t="s">
        <v>124</v>
      </c>
      <c r="C90" s="20" t="s">
        <v>1058</v>
      </c>
      <c r="D90" s="20" t="s">
        <v>1113</v>
      </c>
      <c r="E90" s="20" t="s">
        <v>518</v>
      </c>
      <c r="F90" s="11">
        <v>60000</v>
      </c>
      <c r="G90" s="11">
        <v>1722</v>
      </c>
      <c r="H90" s="11">
        <v>1824</v>
      </c>
      <c r="I90" s="11">
        <v>3486.68</v>
      </c>
      <c r="J90" s="11">
        <v>25</v>
      </c>
      <c r="K90" s="11">
        <f t="shared" si="4"/>
        <v>7057.68</v>
      </c>
      <c r="L90" s="11">
        <f t="shared" si="5"/>
        <v>52942.32</v>
      </c>
      <c r="M90" s="45" t="s">
        <v>266</v>
      </c>
    </row>
    <row r="91" spans="1:13" x14ac:dyDescent="0.25">
      <c r="A91" s="41">
        <v>81</v>
      </c>
      <c r="B91" s="2" t="s">
        <v>623</v>
      </c>
      <c r="C91" s="20" t="s">
        <v>1058</v>
      </c>
      <c r="D91" s="20" t="s">
        <v>1001</v>
      </c>
      <c r="E91" s="20" t="s">
        <v>518</v>
      </c>
      <c r="F91" s="11">
        <v>60000</v>
      </c>
      <c r="G91" s="11">
        <v>1722</v>
      </c>
      <c r="H91" s="11">
        <v>1824</v>
      </c>
      <c r="I91" s="11">
        <v>3486.68</v>
      </c>
      <c r="J91" s="11">
        <v>25</v>
      </c>
      <c r="K91" s="11">
        <f t="shared" si="4"/>
        <v>7057.68</v>
      </c>
      <c r="L91" s="11">
        <f t="shared" si="5"/>
        <v>52942.32</v>
      </c>
      <c r="M91" s="45" t="s">
        <v>266</v>
      </c>
    </row>
    <row r="92" spans="1:13" x14ac:dyDescent="0.25">
      <c r="A92" s="41">
        <v>82</v>
      </c>
      <c r="B92" s="2" t="s">
        <v>542</v>
      </c>
      <c r="C92" s="20" t="s">
        <v>174</v>
      </c>
      <c r="D92" s="20" t="s">
        <v>894</v>
      </c>
      <c r="E92" s="20" t="s">
        <v>518</v>
      </c>
      <c r="F92" s="11">
        <v>64000</v>
      </c>
      <c r="G92" s="11">
        <v>1836.8</v>
      </c>
      <c r="H92" s="11">
        <v>1945.6</v>
      </c>
      <c r="I92" s="11">
        <v>4239.3999999999996</v>
      </c>
      <c r="J92" s="11">
        <v>2585</v>
      </c>
      <c r="K92" s="11">
        <f t="shared" si="4"/>
        <v>10606.8</v>
      </c>
      <c r="L92" s="11">
        <f t="shared" si="5"/>
        <v>53393.2</v>
      </c>
      <c r="M92" s="45" t="s">
        <v>266</v>
      </c>
    </row>
    <row r="93" spans="1:13" x14ac:dyDescent="0.25">
      <c r="A93" s="41">
        <v>83</v>
      </c>
      <c r="B93" s="2" t="s">
        <v>48</v>
      </c>
      <c r="C93" s="20" t="s">
        <v>974</v>
      </c>
      <c r="D93" s="20" t="s">
        <v>1013</v>
      </c>
      <c r="E93" s="20" t="s">
        <v>518</v>
      </c>
      <c r="F93" s="11">
        <v>130000</v>
      </c>
      <c r="G93" s="11">
        <v>3731</v>
      </c>
      <c r="H93" s="11">
        <v>3952</v>
      </c>
      <c r="I93" s="11">
        <v>19162.12</v>
      </c>
      <c r="J93" s="11">
        <v>979.36</v>
      </c>
      <c r="K93" s="11">
        <f t="shared" si="4"/>
        <v>27824.48</v>
      </c>
      <c r="L93" s="11">
        <f t="shared" si="5"/>
        <v>102175.52</v>
      </c>
      <c r="M93" s="45" t="s">
        <v>266</v>
      </c>
    </row>
    <row r="94" spans="1:13" x14ac:dyDescent="0.25">
      <c r="A94" s="41">
        <v>84</v>
      </c>
      <c r="B94" s="2" t="s">
        <v>109</v>
      </c>
      <c r="C94" s="20" t="s">
        <v>959</v>
      </c>
      <c r="D94" s="20" t="s">
        <v>1116</v>
      </c>
      <c r="E94" s="20" t="s">
        <v>518</v>
      </c>
      <c r="F94" s="11">
        <v>70000</v>
      </c>
      <c r="G94" s="11">
        <v>2009</v>
      </c>
      <c r="H94" s="11">
        <v>2128</v>
      </c>
      <c r="I94" s="11">
        <v>5368.48</v>
      </c>
      <c r="J94" s="11">
        <v>2888.08</v>
      </c>
      <c r="K94" s="11">
        <f t="shared" si="4"/>
        <v>12393.56</v>
      </c>
      <c r="L94" s="11">
        <f t="shared" si="5"/>
        <v>57606.44</v>
      </c>
      <c r="M94" s="45" t="s">
        <v>267</v>
      </c>
    </row>
    <row r="95" spans="1:13" x14ac:dyDescent="0.25">
      <c r="A95" s="41">
        <v>85</v>
      </c>
      <c r="B95" s="2" t="s">
        <v>52</v>
      </c>
      <c r="C95" s="20" t="s">
        <v>960</v>
      </c>
      <c r="D95" s="20" t="s">
        <v>1117</v>
      </c>
      <c r="E95" s="20" t="s">
        <v>518</v>
      </c>
      <c r="F95" s="11">
        <v>85000</v>
      </c>
      <c r="G95" s="11">
        <v>2439.5</v>
      </c>
      <c r="H95" s="11">
        <v>2584</v>
      </c>
      <c r="I95" s="11">
        <v>8576.99</v>
      </c>
      <c r="J95" s="11">
        <v>11225</v>
      </c>
      <c r="K95" s="11">
        <f t="shared" si="4"/>
        <v>24825.489999999998</v>
      </c>
      <c r="L95" s="11">
        <f t="shared" si="5"/>
        <v>60174.51</v>
      </c>
      <c r="M95" s="45" t="s">
        <v>267</v>
      </c>
    </row>
    <row r="96" spans="1:13" x14ac:dyDescent="0.25">
      <c r="A96" s="41">
        <v>86</v>
      </c>
      <c r="B96" s="2" t="s">
        <v>49</v>
      </c>
      <c r="C96" s="20" t="s">
        <v>3</v>
      </c>
      <c r="D96" s="20" t="s">
        <v>142</v>
      </c>
      <c r="E96" s="20" t="s">
        <v>518</v>
      </c>
      <c r="F96" s="11">
        <v>70000</v>
      </c>
      <c r="G96" s="11">
        <v>2009</v>
      </c>
      <c r="H96" s="11">
        <v>2128</v>
      </c>
      <c r="I96" s="11">
        <v>5025.38</v>
      </c>
      <c r="J96" s="11">
        <v>7340.46</v>
      </c>
      <c r="K96" s="11">
        <f t="shared" si="4"/>
        <v>16502.84</v>
      </c>
      <c r="L96" s="11">
        <f t="shared" si="5"/>
        <v>53497.16</v>
      </c>
      <c r="M96" s="45" t="s">
        <v>266</v>
      </c>
    </row>
    <row r="97" spans="1:13" x14ac:dyDescent="0.25">
      <c r="A97" s="41">
        <v>87</v>
      </c>
      <c r="B97" s="2" t="s">
        <v>103</v>
      </c>
      <c r="C97" s="20" t="s">
        <v>3</v>
      </c>
      <c r="D97" s="20" t="s">
        <v>142</v>
      </c>
      <c r="E97" s="20" t="s">
        <v>518</v>
      </c>
      <c r="F97" s="11">
        <v>75000</v>
      </c>
      <c r="G97" s="11">
        <v>2152.5</v>
      </c>
      <c r="H97" s="11">
        <v>2280</v>
      </c>
      <c r="I97" s="11">
        <v>6309.38</v>
      </c>
      <c r="J97" s="11">
        <v>25</v>
      </c>
      <c r="K97" s="11">
        <f t="shared" si="4"/>
        <v>10766.880000000001</v>
      </c>
      <c r="L97" s="11">
        <f t="shared" si="5"/>
        <v>64233.119999999995</v>
      </c>
      <c r="M97" s="45" t="s">
        <v>266</v>
      </c>
    </row>
    <row r="98" spans="1:13" x14ac:dyDescent="0.25">
      <c r="A98" s="41">
        <v>88</v>
      </c>
      <c r="B98" s="2" t="s">
        <v>519</v>
      </c>
      <c r="C98" s="20" t="s">
        <v>959</v>
      </c>
      <c r="D98" s="20" t="s">
        <v>1116</v>
      </c>
      <c r="E98" s="20" t="s">
        <v>693</v>
      </c>
      <c r="F98" s="11">
        <v>75000</v>
      </c>
      <c r="G98" s="11">
        <v>2152.5</v>
      </c>
      <c r="H98" s="11">
        <v>2280</v>
      </c>
      <c r="I98" s="11">
        <v>5966.28</v>
      </c>
      <c r="J98" s="11">
        <v>4936.76</v>
      </c>
      <c r="K98" s="11">
        <f t="shared" si="4"/>
        <v>15335.539999999999</v>
      </c>
      <c r="L98" s="11">
        <f t="shared" si="5"/>
        <v>59664.46</v>
      </c>
      <c r="M98" s="45" t="s">
        <v>267</v>
      </c>
    </row>
    <row r="99" spans="1:13" x14ac:dyDescent="0.25">
      <c r="A99" s="41">
        <v>89</v>
      </c>
      <c r="B99" s="2" t="s">
        <v>520</v>
      </c>
      <c r="C99" s="20" t="s">
        <v>1321</v>
      </c>
      <c r="D99" s="20" t="s">
        <v>894</v>
      </c>
      <c r="E99" s="20" t="s">
        <v>518</v>
      </c>
      <c r="F99" s="11">
        <v>50000</v>
      </c>
      <c r="G99" s="11">
        <v>1435</v>
      </c>
      <c r="H99" s="11">
        <v>1520</v>
      </c>
      <c r="I99" s="11">
        <v>1854</v>
      </c>
      <c r="J99" s="11">
        <v>22372.03</v>
      </c>
      <c r="K99" s="11">
        <f t="shared" si="4"/>
        <v>27181.03</v>
      </c>
      <c r="L99" s="11">
        <f t="shared" si="5"/>
        <v>22818.97</v>
      </c>
      <c r="M99" s="45" t="s">
        <v>267</v>
      </c>
    </row>
    <row r="100" spans="1:13" x14ac:dyDescent="0.25">
      <c r="A100" s="41">
        <v>90</v>
      </c>
      <c r="B100" s="2" t="s">
        <v>589</v>
      </c>
      <c r="C100" s="20" t="s">
        <v>962</v>
      </c>
      <c r="D100" s="20" t="s">
        <v>894</v>
      </c>
      <c r="E100" s="20" t="s">
        <v>693</v>
      </c>
      <c r="F100" s="11">
        <v>60000</v>
      </c>
      <c r="G100" s="11">
        <v>1722</v>
      </c>
      <c r="H100" s="11">
        <v>1824</v>
      </c>
      <c r="I100" s="11">
        <v>3486.68</v>
      </c>
      <c r="J100" s="11">
        <v>25</v>
      </c>
      <c r="K100" s="11">
        <f t="shared" si="4"/>
        <v>7057.68</v>
      </c>
      <c r="L100" s="11">
        <f t="shared" si="5"/>
        <v>52942.32</v>
      </c>
      <c r="M100" s="45" t="s">
        <v>267</v>
      </c>
    </row>
    <row r="101" spans="1:13" x14ac:dyDescent="0.25">
      <c r="A101" s="41">
        <v>91</v>
      </c>
      <c r="B101" s="2" t="s">
        <v>770</v>
      </c>
      <c r="C101" s="20" t="s">
        <v>963</v>
      </c>
      <c r="D101" s="20" t="s">
        <v>1001</v>
      </c>
      <c r="E101" s="2" t="s">
        <v>518</v>
      </c>
      <c r="F101" s="11">
        <v>40000</v>
      </c>
      <c r="G101" s="11">
        <v>1148</v>
      </c>
      <c r="H101" s="11">
        <v>1216</v>
      </c>
      <c r="I101" s="11">
        <v>442.65</v>
      </c>
      <c r="J101" s="11">
        <v>2025</v>
      </c>
      <c r="K101" s="11">
        <f t="shared" si="4"/>
        <v>4831.6499999999996</v>
      </c>
      <c r="L101" s="11">
        <f t="shared" si="5"/>
        <v>35168.35</v>
      </c>
      <c r="M101" s="45" t="s">
        <v>266</v>
      </c>
    </row>
    <row r="102" spans="1:13" x14ac:dyDescent="0.25">
      <c r="A102" s="41">
        <v>92</v>
      </c>
      <c r="B102" s="2" t="s">
        <v>137</v>
      </c>
      <c r="C102" s="20" t="s">
        <v>136</v>
      </c>
      <c r="D102" s="20" t="s">
        <v>146</v>
      </c>
      <c r="E102" s="20" t="s">
        <v>518</v>
      </c>
      <c r="F102" s="11">
        <v>55000</v>
      </c>
      <c r="G102" s="11">
        <v>1578.5</v>
      </c>
      <c r="H102" s="11">
        <v>1672</v>
      </c>
      <c r="I102" s="11">
        <v>2559.6799999999998</v>
      </c>
      <c r="J102" s="11">
        <v>2888.08</v>
      </c>
      <c r="K102" s="11">
        <f t="shared" si="4"/>
        <v>8698.26</v>
      </c>
      <c r="L102" s="11">
        <f t="shared" si="5"/>
        <v>46301.74</v>
      </c>
      <c r="M102" s="45" t="s">
        <v>266</v>
      </c>
    </row>
    <row r="103" spans="1:13" x14ac:dyDescent="0.25">
      <c r="A103" s="41">
        <v>93</v>
      </c>
      <c r="B103" s="2" t="s">
        <v>113</v>
      </c>
      <c r="C103" s="20" t="s">
        <v>964</v>
      </c>
      <c r="D103" s="20" t="s">
        <v>1012</v>
      </c>
      <c r="E103" s="20" t="s">
        <v>518</v>
      </c>
      <c r="F103" s="11">
        <v>80000</v>
      </c>
      <c r="G103" s="11">
        <v>2296</v>
      </c>
      <c r="H103" s="11">
        <v>2432</v>
      </c>
      <c r="I103" s="11">
        <v>7400.87</v>
      </c>
      <c r="J103" s="11">
        <v>25</v>
      </c>
      <c r="K103" s="11">
        <f t="shared" si="4"/>
        <v>12153.869999999999</v>
      </c>
      <c r="L103" s="11">
        <f t="shared" si="5"/>
        <v>67846.13</v>
      </c>
      <c r="M103" s="45" t="s">
        <v>266</v>
      </c>
    </row>
    <row r="104" spans="1:13" x14ac:dyDescent="0.25">
      <c r="A104" s="41">
        <v>94</v>
      </c>
      <c r="B104" s="2" t="s">
        <v>106</v>
      </c>
      <c r="C104" s="20" t="s">
        <v>965</v>
      </c>
      <c r="D104" s="20" t="s">
        <v>1119</v>
      </c>
      <c r="E104" s="20" t="s">
        <v>518</v>
      </c>
      <c r="F104" s="11">
        <v>150000</v>
      </c>
      <c r="G104" s="11">
        <v>4305</v>
      </c>
      <c r="H104" s="11">
        <v>4560</v>
      </c>
      <c r="I104" s="11">
        <v>23866.62</v>
      </c>
      <c r="J104" s="11">
        <v>25</v>
      </c>
      <c r="K104" s="11">
        <f t="shared" si="4"/>
        <v>32756.62</v>
      </c>
      <c r="L104" s="11">
        <f t="shared" si="5"/>
        <v>117243.38</v>
      </c>
      <c r="M104" s="45" t="s">
        <v>266</v>
      </c>
    </row>
    <row r="105" spans="1:13" x14ac:dyDescent="0.25">
      <c r="A105" s="41">
        <v>95</v>
      </c>
      <c r="B105" s="2" t="s">
        <v>153</v>
      </c>
      <c r="C105" s="20" t="s">
        <v>1059</v>
      </c>
      <c r="D105" s="20" t="s">
        <v>1120</v>
      </c>
      <c r="E105" s="20" t="s">
        <v>518</v>
      </c>
      <c r="F105" s="11">
        <v>90000</v>
      </c>
      <c r="G105" s="11">
        <v>2583</v>
      </c>
      <c r="H105" s="11">
        <v>2736</v>
      </c>
      <c r="I105" s="11">
        <v>8895.39</v>
      </c>
      <c r="J105" s="11">
        <v>7955.92</v>
      </c>
      <c r="K105" s="11">
        <f t="shared" si="4"/>
        <v>22170.309999999998</v>
      </c>
      <c r="L105" s="11">
        <f t="shared" si="5"/>
        <v>67829.69</v>
      </c>
      <c r="M105" s="45" t="s">
        <v>266</v>
      </c>
    </row>
    <row r="106" spans="1:13" x14ac:dyDescent="0.25">
      <c r="A106" s="41">
        <v>96</v>
      </c>
      <c r="B106" s="2" t="s">
        <v>863</v>
      </c>
      <c r="C106" s="20" t="s">
        <v>966</v>
      </c>
      <c r="D106" s="20" t="s">
        <v>593</v>
      </c>
      <c r="E106" s="20" t="s">
        <v>518</v>
      </c>
      <c r="F106" s="11">
        <v>60000</v>
      </c>
      <c r="G106" s="11">
        <v>1722</v>
      </c>
      <c r="H106" s="11">
        <v>1824</v>
      </c>
      <c r="I106" s="11">
        <v>3143.58</v>
      </c>
      <c r="J106" s="11">
        <v>1740.46</v>
      </c>
      <c r="K106" s="11">
        <f t="shared" si="4"/>
        <v>8430.0400000000009</v>
      </c>
      <c r="L106" s="11">
        <f t="shared" si="5"/>
        <v>51569.96</v>
      </c>
      <c r="M106" s="45" t="s">
        <v>267</v>
      </c>
    </row>
    <row r="107" spans="1:13" x14ac:dyDescent="0.25">
      <c r="A107" s="41">
        <v>97</v>
      </c>
      <c r="B107" s="2" t="s">
        <v>866</v>
      </c>
      <c r="C107" s="20" t="s">
        <v>1060</v>
      </c>
      <c r="D107" s="20" t="s">
        <v>6</v>
      </c>
      <c r="E107" s="20" t="s">
        <v>518</v>
      </c>
      <c r="F107" s="11">
        <v>60000</v>
      </c>
      <c r="G107" s="11">
        <v>1722</v>
      </c>
      <c r="H107" s="11">
        <v>1824</v>
      </c>
      <c r="I107" s="11">
        <v>3486.68</v>
      </c>
      <c r="J107" s="11">
        <v>12025</v>
      </c>
      <c r="K107" s="11">
        <f t="shared" si="4"/>
        <v>19057.68</v>
      </c>
      <c r="L107" s="11">
        <f t="shared" si="5"/>
        <v>40942.32</v>
      </c>
      <c r="M107" s="45" t="s">
        <v>266</v>
      </c>
    </row>
    <row r="108" spans="1:13" ht="15" customHeight="1" x14ac:dyDescent="0.25">
      <c r="A108" s="41">
        <v>98</v>
      </c>
      <c r="B108" s="2" t="s">
        <v>878</v>
      </c>
      <c r="C108" s="20" t="s">
        <v>1060</v>
      </c>
      <c r="D108" s="20" t="s">
        <v>6</v>
      </c>
      <c r="E108" s="20" t="s">
        <v>518</v>
      </c>
      <c r="F108" s="11">
        <v>55000</v>
      </c>
      <c r="G108" s="11">
        <v>1578.5</v>
      </c>
      <c r="H108" s="11">
        <v>1672</v>
      </c>
      <c r="I108" s="11">
        <v>2559.6799999999998</v>
      </c>
      <c r="J108" s="11">
        <v>25</v>
      </c>
      <c r="K108" s="11">
        <f t="shared" si="4"/>
        <v>5835.18</v>
      </c>
      <c r="L108" s="11">
        <f t="shared" si="5"/>
        <v>49164.82</v>
      </c>
      <c r="M108" s="45" t="s">
        <v>267</v>
      </c>
    </row>
    <row r="109" spans="1:13" x14ac:dyDescent="0.25">
      <c r="A109" s="41">
        <v>99</v>
      </c>
      <c r="B109" s="2" t="s">
        <v>861</v>
      </c>
      <c r="C109" s="20" t="s">
        <v>1061</v>
      </c>
      <c r="D109" s="20" t="s">
        <v>593</v>
      </c>
      <c r="E109" s="20" t="s">
        <v>518</v>
      </c>
      <c r="F109" s="11">
        <v>60000</v>
      </c>
      <c r="G109" s="11">
        <v>1722</v>
      </c>
      <c r="H109" s="11">
        <v>1824</v>
      </c>
      <c r="I109" s="11">
        <v>3486.68</v>
      </c>
      <c r="J109" s="11">
        <v>25</v>
      </c>
      <c r="K109" s="11">
        <f t="shared" si="4"/>
        <v>7057.68</v>
      </c>
      <c r="L109" s="11">
        <f t="shared" si="5"/>
        <v>52942.32</v>
      </c>
      <c r="M109" s="45" t="s">
        <v>266</v>
      </c>
    </row>
    <row r="110" spans="1:13" x14ac:dyDescent="0.25">
      <c r="A110" s="41">
        <v>100</v>
      </c>
      <c r="B110" s="2" t="s">
        <v>858</v>
      </c>
      <c r="C110" s="20" t="s">
        <v>1061</v>
      </c>
      <c r="D110" s="20" t="s">
        <v>593</v>
      </c>
      <c r="E110" s="20" t="s">
        <v>518</v>
      </c>
      <c r="F110" s="11">
        <v>60000</v>
      </c>
      <c r="G110" s="11">
        <v>1722</v>
      </c>
      <c r="H110" s="11">
        <v>1824</v>
      </c>
      <c r="I110" s="11">
        <v>3486.68</v>
      </c>
      <c r="J110" s="11">
        <v>12025</v>
      </c>
      <c r="K110" s="11">
        <f t="shared" si="4"/>
        <v>19057.68</v>
      </c>
      <c r="L110" s="11">
        <f t="shared" si="5"/>
        <v>40942.32</v>
      </c>
      <c r="M110" s="45" t="s">
        <v>266</v>
      </c>
    </row>
    <row r="111" spans="1:13" x14ac:dyDescent="0.25">
      <c r="A111" s="41">
        <v>101</v>
      </c>
      <c r="B111" s="2" t="s">
        <v>862</v>
      </c>
      <c r="C111" s="20" t="s">
        <v>1062</v>
      </c>
      <c r="D111" s="20" t="s">
        <v>593</v>
      </c>
      <c r="E111" s="20" t="s">
        <v>518</v>
      </c>
      <c r="F111" s="11">
        <v>60000</v>
      </c>
      <c r="G111" s="11">
        <v>1722</v>
      </c>
      <c r="H111" s="11">
        <v>1824</v>
      </c>
      <c r="I111" s="11">
        <v>3486.68</v>
      </c>
      <c r="J111" s="11">
        <v>25</v>
      </c>
      <c r="K111" s="11">
        <f t="shared" si="4"/>
        <v>7057.68</v>
      </c>
      <c r="L111" s="11">
        <f t="shared" si="5"/>
        <v>52942.32</v>
      </c>
      <c r="M111" s="45" t="s">
        <v>266</v>
      </c>
    </row>
    <row r="112" spans="1:13" x14ac:dyDescent="0.25">
      <c r="A112" s="41">
        <v>102</v>
      </c>
      <c r="B112" s="2" t="s">
        <v>1317</v>
      </c>
      <c r="C112" s="20" t="s">
        <v>1062</v>
      </c>
      <c r="D112" s="20" t="s">
        <v>6</v>
      </c>
      <c r="E112" s="20" t="s">
        <v>518</v>
      </c>
      <c r="F112" s="11">
        <v>60000</v>
      </c>
      <c r="G112" s="11">
        <v>1722</v>
      </c>
      <c r="H112" s="11">
        <v>1824</v>
      </c>
      <c r="I112" s="11">
        <v>3486.68</v>
      </c>
      <c r="J112" s="11">
        <v>25</v>
      </c>
      <c r="K112" s="11">
        <f t="shared" si="4"/>
        <v>7057.68</v>
      </c>
      <c r="L112" s="11">
        <f t="shared" si="5"/>
        <v>52942.32</v>
      </c>
      <c r="M112" s="45" t="s">
        <v>266</v>
      </c>
    </row>
    <row r="113" spans="1:13" x14ac:dyDescent="0.25">
      <c r="A113" s="41">
        <v>103</v>
      </c>
      <c r="B113" s="2" t="s">
        <v>419</v>
      </c>
      <c r="C113" s="20" t="s">
        <v>967</v>
      </c>
      <c r="D113" s="20" t="s">
        <v>1014</v>
      </c>
      <c r="E113" s="20" t="s">
        <v>518</v>
      </c>
      <c r="F113" s="11">
        <v>42000</v>
      </c>
      <c r="G113" s="11">
        <v>1205.4000000000001</v>
      </c>
      <c r="H113" s="11">
        <v>1276.8</v>
      </c>
      <c r="I113" s="11">
        <v>467.6</v>
      </c>
      <c r="J113" s="11">
        <v>12494.919999999998</v>
      </c>
      <c r="K113" s="11">
        <f t="shared" si="4"/>
        <v>15444.719999999998</v>
      </c>
      <c r="L113" s="11">
        <f t="shared" si="5"/>
        <v>26555.280000000002</v>
      </c>
      <c r="M113" s="45" t="s">
        <v>266</v>
      </c>
    </row>
    <row r="114" spans="1:13" x14ac:dyDescent="0.25">
      <c r="A114" s="41">
        <v>104</v>
      </c>
      <c r="B114" s="2" t="s">
        <v>411</v>
      </c>
      <c r="C114" s="20" t="s">
        <v>1063</v>
      </c>
      <c r="D114" s="20" t="s">
        <v>1007</v>
      </c>
      <c r="E114" s="20" t="s">
        <v>747</v>
      </c>
      <c r="F114" s="11">
        <v>50000</v>
      </c>
      <c r="G114" s="11">
        <v>1435</v>
      </c>
      <c r="H114" s="11">
        <v>1520</v>
      </c>
      <c r="I114" s="11">
        <v>1854</v>
      </c>
      <c r="J114" s="11">
        <v>17602.349999999999</v>
      </c>
      <c r="K114" s="11">
        <f t="shared" si="4"/>
        <v>22411.35</v>
      </c>
      <c r="L114" s="11">
        <f t="shared" si="5"/>
        <v>27588.65</v>
      </c>
      <c r="M114" s="45" t="s">
        <v>267</v>
      </c>
    </row>
    <row r="115" spans="1:13" x14ac:dyDescent="0.25">
      <c r="A115" s="41">
        <v>105</v>
      </c>
      <c r="B115" s="2" t="s">
        <v>523</v>
      </c>
      <c r="C115" s="20" t="s">
        <v>968</v>
      </c>
      <c r="D115" s="20" t="s">
        <v>894</v>
      </c>
      <c r="E115" s="20" t="s">
        <v>747</v>
      </c>
      <c r="F115" s="11">
        <v>30000</v>
      </c>
      <c r="G115" s="11">
        <v>861</v>
      </c>
      <c r="H115" s="11">
        <v>912</v>
      </c>
      <c r="I115" s="11"/>
      <c r="J115" s="11">
        <v>2125</v>
      </c>
      <c r="K115" s="11">
        <f t="shared" si="4"/>
        <v>3898</v>
      </c>
      <c r="L115" s="11">
        <f t="shared" si="5"/>
        <v>26102</v>
      </c>
      <c r="M115" s="45" t="s">
        <v>266</v>
      </c>
    </row>
    <row r="116" spans="1:13" x14ac:dyDescent="0.25">
      <c r="A116" s="41">
        <v>106</v>
      </c>
      <c r="B116" s="2" t="s">
        <v>525</v>
      </c>
      <c r="C116" s="20" t="s">
        <v>968</v>
      </c>
      <c r="D116" s="20" t="s">
        <v>894</v>
      </c>
      <c r="E116" s="20" t="s">
        <v>747</v>
      </c>
      <c r="F116" s="11">
        <v>30000</v>
      </c>
      <c r="G116" s="11">
        <v>861</v>
      </c>
      <c r="H116" s="11">
        <v>912</v>
      </c>
      <c r="I116" s="11"/>
      <c r="J116" s="11">
        <v>3025</v>
      </c>
      <c r="K116" s="11">
        <f t="shared" si="4"/>
        <v>4798</v>
      </c>
      <c r="L116" s="11">
        <f t="shared" si="5"/>
        <v>25202</v>
      </c>
      <c r="M116" s="45" t="s">
        <v>266</v>
      </c>
    </row>
    <row r="117" spans="1:13" x14ac:dyDescent="0.25">
      <c r="A117" s="41">
        <v>107</v>
      </c>
      <c r="B117" s="2" t="s">
        <v>528</v>
      </c>
      <c r="C117" s="20" t="s">
        <v>968</v>
      </c>
      <c r="D117" s="20" t="s">
        <v>894</v>
      </c>
      <c r="E117" s="20" t="s">
        <v>747</v>
      </c>
      <c r="F117" s="11">
        <v>30000</v>
      </c>
      <c r="G117" s="11">
        <v>861</v>
      </c>
      <c r="H117" s="11">
        <v>912</v>
      </c>
      <c r="I117" s="11"/>
      <c r="J117" s="11">
        <v>925</v>
      </c>
      <c r="K117" s="11">
        <f t="shared" si="4"/>
        <v>2698</v>
      </c>
      <c r="L117" s="11">
        <f t="shared" si="5"/>
        <v>27302</v>
      </c>
      <c r="M117" s="45" t="s">
        <v>266</v>
      </c>
    </row>
    <row r="118" spans="1:13" x14ac:dyDescent="0.25">
      <c r="A118" s="41">
        <v>108</v>
      </c>
      <c r="B118" s="2" t="s">
        <v>91</v>
      </c>
      <c r="C118" s="20" t="s">
        <v>19</v>
      </c>
      <c r="D118" s="20" t="s">
        <v>1114</v>
      </c>
      <c r="E118" s="20" t="s">
        <v>747</v>
      </c>
      <c r="F118" s="11">
        <v>31500</v>
      </c>
      <c r="G118" s="11">
        <v>904.05</v>
      </c>
      <c r="H118" s="11">
        <v>957.6</v>
      </c>
      <c r="I118" s="11"/>
      <c r="J118" s="11">
        <v>25</v>
      </c>
      <c r="K118" s="11">
        <f t="shared" si="4"/>
        <v>1886.65</v>
      </c>
      <c r="L118" s="11">
        <f t="shared" si="5"/>
        <v>29613.35</v>
      </c>
      <c r="M118" s="45" t="s">
        <v>266</v>
      </c>
    </row>
    <row r="119" spans="1:13" x14ac:dyDescent="0.25">
      <c r="A119" s="41">
        <v>109</v>
      </c>
      <c r="B119" s="2" t="s">
        <v>850</v>
      </c>
      <c r="C119" s="20" t="s">
        <v>19</v>
      </c>
      <c r="D119" s="20" t="s">
        <v>1011</v>
      </c>
      <c r="E119" s="20" t="s">
        <v>747</v>
      </c>
      <c r="F119" s="11">
        <v>35000</v>
      </c>
      <c r="G119" s="11">
        <v>1004.5</v>
      </c>
      <c r="H119" s="11">
        <v>1064</v>
      </c>
      <c r="I119" s="11"/>
      <c r="J119" s="11">
        <v>25</v>
      </c>
      <c r="K119" s="11">
        <f t="shared" si="4"/>
        <v>2093.5</v>
      </c>
      <c r="L119" s="11">
        <f t="shared" si="5"/>
        <v>32906.5</v>
      </c>
      <c r="M119" s="45" t="s">
        <v>267</v>
      </c>
    </row>
    <row r="120" spans="1:13" x14ac:dyDescent="0.25">
      <c r="A120" s="41">
        <v>110</v>
      </c>
      <c r="B120" s="2" t="s">
        <v>401</v>
      </c>
      <c r="C120" s="20" t="s">
        <v>19</v>
      </c>
      <c r="D120" s="20" t="s">
        <v>1014</v>
      </c>
      <c r="E120" s="20" t="s">
        <v>747</v>
      </c>
      <c r="F120" s="11">
        <v>42000</v>
      </c>
      <c r="G120" s="11">
        <v>1205.4000000000001</v>
      </c>
      <c r="H120" s="11">
        <v>1276.8</v>
      </c>
      <c r="I120" s="11">
        <v>724.92</v>
      </c>
      <c r="J120" s="11">
        <v>16429.379999999997</v>
      </c>
      <c r="K120" s="11">
        <f t="shared" si="4"/>
        <v>19636.499999999996</v>
      </c>
      <c r="L120" s="11">
        <f t="shared" si="5"/>
        <v>22363.500000000004</v>
      </c>
      <c r="M120" s="45" t="s">
        <v>267</v>
      </c>
    </row>
    <row r="121" spans="1:13" ht="15" customHeight="1" x14ac:dyDescent="0.25">
      <c r="A121" s="41">
        <v>111</v>
      </c>
      <c r="B121" s="2" t="s">
        <v>133</v>
      </c>
      <c r="C121" s="20" t="s">
        <v>19</v>
      </c>
      <c r="D121" s="20" t="s">
        <v>1105</v>
      </c>
      <c r="E121" s="20" t="s">
        <v>747</v>
      </c>
      <c r="F121" s="11">
        <v>42000</v>
      </c>
      <c r="G121" s="11">
        <v>1205.4000000000001</v>
      </c>
      <c r="H121" s="11">
        <v>1276.8</v>
      </c>
      <c r="I121" s="11">
        <v>724.92</v>
      </c>
      <c r="J121" s="11">
        <v>9421.5600000000013</v>
      </c>
      <c r="K121" s="11">
        <f t="shared" si="4"/>
        <v>12628.68</v>
      </c>
      <c r="L121" s="11">
        <f t="shared" si="5"/>
        <v>29371.32</v>
      </c>
      <c r="M121" s="45" t="s">
        <v>266</v>
      </c>
    </row>
    <row r="122" spans="1:13" x14ac:dyDescent="0.25">
      <c r="A122" s="41">
        <v>112</v>
      </c>
      <c r="B122" s="2" t="s">
        <v>404</v>
      </c>
      <c r="C122" s="20" t="s">
        <v>969</v>
      </c>
      <c r="D122" s="20" t="s">
        <v>1001</v>
      </c>
      <c r="E122" s="20" t="s">
        <v>872</v>
      </c>
      <c r="F122" s="11">
        <v>80000</v>
      </c>
      <c r="G122" s="11">
        <v>2296</v>
      </c>
      <c r="H122" s="11">
        <v>2432</v>
      </c>
      <c r="I122" s="11">
        <v>7400.87</v>
      </c>
      <c r="J122" s="11">
        <v>25</v>
      </c>
      <c r="K122" s="11">
        <f t="shared" si="4"/>
        <v>12153.869999999999</v>
      </c>
      <c r="L122" s="11">
        <f t="shared" si="5"/>
        <v>67846.13</v>
      </c>
      <c r="M122" s="45" t="s">
        <v>267</v>
      </c>
    </row>
    <row r="123" spans="1:13" x14ac:dyDescent="0.25">
      <c r="A123" s="41">
        <v>113</v>
      </c>
      <c r="B123" s="2" t="s">
        <v>121</v>
      </c>
      <c r="C123" s="20" t="s">
        <v>19</v>
      </c>
      <c r="D123" s="20" t="s">
        <v>6</v>
      </c>
      <c r="E123" s="20" t="s">
        <v>747</v>
      </c>
      <c r="F123" s="11">
        <v>42000</v>
      </c>
      <c r="G123" s="11">
        <v>1205.4000000000001</v>
      </c>
      <c r="H123" s="11">
        <v>1276.8</v>
      </c>
      <c r="I123" s="11">
        <v>724.92</v>
      </c>
      <c r="J123" s="11">
        <v>1285</v>
      </c>
      <c r="K123" s="11">
        <f t="shared" si="4"/>
        <v>4492.12</v>
      </c>
      <c r="L123" s="11">
        <f t="shared" si="5"/>
        <v>37507.879999999997</v>
      </c>
      <c r="M123" s="45" t="s">
        <v>267</v>
      </c>
    </row>
    <row r="124" spans="1:13" x14ac:dyDescent="0.25">
      <c r="A124" s="41">
        <v>114</v>
      </c>
      <c r="B124" s="2" t="s">
        <v>116</v>
      </c>
      <c r="C124" s="20" t="s">
        <v>19</v>
      </c>
      <c r="D124" s="20" t="s">
        <v>4</v>
      </c>
      <c r="E124" s="20" t="s">
        <v>747</v>
      </c>
      <c r="F124" s="11">
        <v>42000</v>
      </c>
      <c r="G124" s="11">
        <v>1205.4000000000001</v>
      </c>
      <c r="H124" s="11">
        <v>1276.8</v>
      </c>
      <c r="I124" s="11">
        <v>724.92</v>
      </c>
      <c r="J124" s="11">
        <v>1285</v>
      </c>
      <c r="K124" s="11">
        <f t="shared" si="4"/>
        <v>4492.12</v>
      </c>
      <c r="L124" s="11">
        <f t="shared" si="5"/>
        <v>37507.879999999997</v>
      </c>
      <c r="M124" s="45" t="s">
        <v>267</v>
      </c>
    </row>
    <row r="125" spans="1:13" x14ac:dyDescent="0.25">
      <c r="A125" s="41">
        <v>115</v>
      </c>
      <c r="B125" s="2" t="s">
        <v>415</v>
      </c>
      <c r="C125" s="20" t="s">
        <v>19</v>
      </c>
      <c r="D125" s="20" t="s">
        <v>1014</v>
      </c>
      <c r="E125" s="20" t="s">
        <v>747</v>
      </c>
      <c r="F125" s="11">
        <v>42000</v>
      </c>
      <c r="G125" s="11">
        <v>1205.4000000000001</v>
      </c>
      <c r="H125" s="11">
        <v>1276.8</v>
      </c>
      <c r="I125" s="11">
        <v>724.92</v>
      </c>
      <c r="J125" s="11">
        <v>7533.86</v>
      </c>
      <c r="K125" s="11">
        <f t="shared" si="4"/>
        <v>10740.98</v>
      </c>
      <c r="L125" s="11">
        <f t="shared" si="5"/>
        <v>31259.02</v>
      </c>
      <c r="M125" s="45" t="s">
        <v>267</v>
      </c>
    </row>
    <row r="126" spans="1:13" x14ac:dyDescent="0.25">
      <c r="A126" s="41">
        <v>116</v>
      </c>
      <c r="B126" s="2" t="s">
        <v>529</v>
      </c>
      <c r="C126" s="20" t="s">
        <v>19</v>
      </c>
      <c r="D126" s="20" t="s">
        <v>894</v>
      </c>
      <c r="E126" s="20" t="s">
        <v>747</v>
      </c>
      <c r="F126" s="11">
        <v>35000</v>
      </c>
      <c r="G126" s="11">
        <v>1004.5</v>
      </c>
      <c r="H126" s="11">
        <v>1064</v>
      </c>
      <c r="I126" s="11"/>
      <c r="J126" s="11">
        <v>1425</v>
      </c>
      <c r="K126" s="11">
        <f t="shared" si="4"/>
        <v>3493.5</v>
      </c>
      <c r="L126" s="11">
        <f t="shared" si="5"/>
        <v>31506.5</v>
      </c>
      <c r="M126" s="45" t="s">
        <v>266</v>
      </c>
    </row>
    <row r="127" spans="1:13" x14ac:dyDescent="0.25">
      <c r="A127" s="41">
        <v>117</v>
      </c>
      <c r="B127" s="2" t="s">
        <v>522</v>
      </c>
      <c r="C127" s="20" t="s">
        <v>19</v>
      </c>
      <c r="D127" s="20" t="s">
        <v>894</v>
      </c>
      <c r="E127" s="20" t="s">
        <v>747</v>
      </c>
      <c r="F127" s="11">
        <v>35000</v>
      </c>
      <c r="G127" s="11">
        <v>1004.5</v>
      </c>
      <c r="H127" s="11">
        <v>1064</v>
      </c>
      <c r="I127" s="11"/>
      <c r="J127" s="11">
        <v>9607.4399999999987</v>
      </c>
      <c r="K127" s="11">
        <f t="shared" si="4"/>
        <v>11675.939999999999</v>
      </c>
      <c r="L127" s="11">
        <f t="shared" si="5"/>
        <v>23324.06</v>
      </c>
      <c r="M127" s="45" t="s">
        <v>266</v>
      </c>
    </row>
    <row r="128" spans="1:13" x14ac:dyDescent="0.25">
      <c r="A128" s="41">
        <v>118</v>
      </c>
      <c r="B128" s="2" t="s">
        <v>524</v>
      </c>
      <c r="C128" s="20" t="s">
        <v>19</v>
      </c>
      <c r="D128" s="20" t="s">
        <v>894</v>
      </c>
      <c r="E128" s="20" t="s">
        <v>747</v>
      </c>
      <c r="F128" s="11">
        <v>35000</v>
      </c>
      <c r="G128" s="11">
        <v>1004.5</v>
      </c>
      <c r="H128" s="11">
        <v>1064</v>
      </c>
      <c r="I128" s="11"/>
      <c r="J128" s="11">
        <v>5648.65</v>
      </c>
      <c r="K128" s="11">
        <f t="shared" si="4"/>
        <v>7717.15</v>
      </c>
      <c r="L128" s="11">
        <f t="shared" si="5"/>
        <v>27282.85</v>
      </c>
      <c r="M128" s="45" t="s">
        <v>267</v>
      </c>
    </row>
    <row r="129" spans="1:13" x14ac:dyDescent="0.25">
      <c r="A129" s="41">
        <v>119</v>
      </c>
      <c r="B129" s="2" t="s">
        <v>526</v>
      </c>
      <c r="C129" s="20" t="s">
        <v>19</v>
      </c>
      <c r="D129" s="20" t="s">
        <v>894</v>
      </c>
      <c r="E129" s="20" t="s">
        <v>747</v>
      </c>
      <c r="F129" s="11">
        <v>35000</v>
      </c>
      <c r="G129" s="11">
        <v>1004.5</v>
      </c>
      <c r="H129" s="11">
        <v>1064</v>
      </c>
      <c r="I129" s="11"/>
      <c r="J129" s="11">
        <v>8332.5600000000013</v>
      </c>
      <c r="K129" s="11">
        <f t="shared" si="4"/>
        <v>10401.060000000001</v>
      </c>
      <c r="L129" s="11">
        <f t="shared" si="5"/>
        <v>24598.94</v>
      </c>
      <c r="M129" s="45" t="s">
        <v>266</v>
      </c>
    </row>
    <row r="130" spans="1:13" x14ac:dyDescent="0.25">
      <c r="A130" s="41">
        <v>120</v>
      </c>
      <c r="B130" s="2" t="s">
        <v>420</v>
      </c>
      <c r="C130" s="20" t="s">
        <v>19</v>
      </c>
      <c r="D130" s="20" t="s">
        <v>1007</v>
      </c>
      <c r="E130" s="20" t="s">
        <v>747</v>
      </c>
      <c r="F130" s="11">
        <v>35000</v>
      </c>
      <c r="G130" s="11">
        <v>1004.5</v>
      </c>
      <c r="H130" s="11">
        <v>1064</v>
      </c>
      <c r="I130" s="11"/>
      <c r="J130" s="11">
        <v>3830.01</v>
      </c>
      <c r="K130" s="11">
        <f t="shared" si="4"/>
        <v>5898.51</v>
      </c>
      <c r="L130" s="11">
        <f t="shared" si="5"/>
        <v>29101.489999999998</v>
      </c>
      <c r="M130" s="45" t="s">
        <v>267</v>
      </c>
    </row>
    <row r="131" spans="1:13" x14ac:dyDescent="0.25">
      <c r="A131" s="41">
        <v>121</v>
      </c>
      <c r="B131" s="2" t="s">
        <v>111</v>
      </c>
      <c r="C131" s="20" t="s">
        <v>19</v>
      </c>
      <c r="D131" s="20" t="s">
        <v>141</v>
      </c>
      <c r="E131" s="20" t="s">
        <v>747</v>
      </c>
      <c r="F131" s="11">
        <v>42000</v>
      </c>
      <c r="G131" s="11">
        <v>1205.4000000000001</v>
      </c>
      <c r="H131" s="11">
        <v>1276.8</v>
      </c>
      <c r="I131" s="11">
        <v>724.92</v>
      </c>
      <c r="J131" s="11">
        <v>25</v>
      </c>
      <c r="K131" s="11">
        <f t="shared" si="4"/>
        <v>3232.12</v>
      </c>
      <c r="L131" s="11">
        <f t="shared" si="5"/>
        <v>38767.879999999997</v>
      </c>
      <c r="M131" s="45" t="s">
        <v>266</v>
      </c>
    </row>
    <row r="132" spans="1:13" x14ac:dyDescent="0.25">
      <c r="A132" s="41">
        <v>122</v>
      </c>
      <c r="B132" s="2" t="s">
        <v>162</v>
      </c>
      <c r="C132" s="20" t="s">
        <v>1063</v>
      </c>
      <c r="D132" s="20" t="s">
        <v>995</v>
      </c>
      <c r="E132" s="20" t="s">
        <v>693</v>
      </c>
      <c r="F132" s="11">
        <v>50000</v>
      </c>
      <c r="G132" s="11">
        <v>1435</v>
      </c>
      <c r="H132" s="11">
        <v>1520</v>
      </c>
      <c r="I132" s="11">
        <v>1339.36</v>
      </c>
      <c r="J132" s="11">
        <v>5364.64</v>
      </c>
      <c r="K132" s="11">
        <f t="shared" si="4"/>
        <v>9659</v>
      </c>
      <c r="L132" s="11">
        <f t="shared" si="5"/>
        <v>40341</v>
      </c>
      <c r="M132" s="45" t="s">
        <v>267</v>
      </c>
    </row>
    <row r="133" spans="1:13" x14ac:dyDescent="0.25">
      <c r="A133" s="41">
        <v>123</v>
      </c>
      <c r="B133" s="2" t="s">
        <v>108</v>
      </c>
      <c r="C133" s="20" t="s">
        <v>19</v>
      </c>
      <c r="D133" s="20" t="s">
        <v>1117</v>
      </c>
      <c r="E133" s="20" t="s">
        <v>747</v>
      </c>
      <c r="F133" s="11">
        <v>42000</v>
      </c>
      <c r="G133" s="11">
        <v>1205.4000000000001</v>
      </c>
      <c r="H133" s="11">
        <v>1276.8</v>
      </c>
      <c r="I133" s="11">
        <v>724.92</v>
      </c>
      <c r="J133" s="11">
        <v>15218.03</v>
      </c>
      <c r="K133" s="11">
        <f t="shared" si="4"/>
        <v>18425.150000000001</v>
      </c>
      <c r="L133" s="11">
        <f t="shared" si="5"/>
        <v>23574.85</v>
      </c>
      <c r="M133" s="45" t="s">
        <v>267</v>
      </c>
    </row>
    <row r="134" spans="1:13" x14ac:dyDescent="0.25">
      <c r="A134" s="41">
        <v>124</v>
      </c>
      <c r="B134" s="2" t="s">
        <v>107</v>
      </c>
      <c r="C134" s="20" t="s">
        <v>19</v>
      </c>
      <c r="D134" s="20" t="s">
        <v>1016</v>
      </c>
      <c r="E134" s="20" t="s">
        <v>747</v>
      </c>
      <c r="F134" s="11">
        <v>50000</v>
      </c>
      <c r="G134" s="11">
        <v>1435</v>
      </c>
      <c r="H134" s="11">
        <v>1520</v>
      </c>
      <c r="I134" s="11">
        <v>1854</v>
      </c>
      <c r="J134" s="11">
        <v>1525</v>
      </c>
      <c r="K134" s="11">
        <f t="shared" si="4"/>
        <v>6334</v>
      </c>
      <c r="L134" s="11">
        <f t="shared" si="5"/>
        <v>43666</v>
      </c>
      <c r="M134" s="45" t="s">
        <v>267</v>
      </c>
    </row>
    <row r="135" spans="1:13" x14ac:dyDescent="0.25">
      <c r="A135" s="41">
        <v>125</v>
      </c>
      <c r="B135" s="2" t="s">
        <v>430</v>
      </c>
      <c r="C135" s="20" t="s">
        <v>19</v>
      </c>
      <c r="D135" s="20" t="s">
        <v>1105</v>
      </c>
      <c r="E135" s="20" t="s">
        <v>747</v>
      </c>
      <c r="F135" s="11">
        <v>42000</v>
      </c>
      <c r="G135" s="11">
        <v>1205.4000000000001</v>
      </c>
      <c r="H135" s="11">
        <v>1276.8</v>
      </c>
      <c r="I135" s="11">
        <v>724.92</v>
      </c>
      <c r="J135" s="11">
        <v>7323.57</v>
      </c>
      <c r="K135" s="11">
        <f t="shared" si="4"/>
        <v>10530.689999999999</v>
      </c>
      <c r="L135" s="11">
        <f t="shared" si="5"/>
        <v>31469.31</v>
      </c>
      <c r="M135" s="45" t="s">
        <v>266</v>
      </c>
    </row>
    <row r="136" spans="1:13" ht="15" customHeight="1" x14ac:dyDescent="0.25">
      <c r="A136" s="41">
        <v>126</v>
      </c>
      <c r="B136" s="2" t="s">
        <v>614</v>
      </c>
      <c r="C136" s="20" t="s">
        <v>19</v>
      </c>
      <c r="D136" s="20" t="s">
        <v>1012</v>
      </c>
      <c r="E136" s="20" t="s">
        <v>747</v>
      </c>
      <c r="F136" s="11">
        <v>42000</v>
      </c>
      <c r="G136" s="11">
        <v>1205.4000000000001</v>
      </c>
      <c r="H136" s="11">
        <v>1276.8</v>
      </c>
      <c r="I136" s="11">
        <v>724.92</v>
      </c>
      <c r="J136" s="11">
        <v>25</v>
      </c>
      <c r="K136" s="11">
        <f t="shared" si="4"/>
        <v>3232.12</v>
      </c>
      <c r="L136" s="11">
        <f t="shared" si="5"/>
        <v>38767.879999999997</v>
      </c>
      <c r="M136" s="45" t="s">
        <v>267</v>
      </c>
    </row>
    <row r="137" spans="1:13" x14ac:dyDescent="0.25">
      <c r="A137" s="41">
        <v>127</v>
      </c>
      <c r="B137" s="2" t="s">
        <v>666</v>
      </c>
      <c r="C137" s="20" t="s">
        <v>19</v>
      </c>
      <c r="D137" s="20" t="s">
        <v>1105</v>
      </c>
      <c r="E137" s="20" t="s">
        <v>747</v>
      </c>
      <c r="F137" s="11">
        <v>42000</v>
      </c>
      <c r="G137" s="11">
        <v>1205.4000000000001</v>
      </c>
      <c r="H137" s="11">
        <v>1276.8</v>
      </c>
      <c r="I137" s="11">
        <v>724.92</v>
      </c>
      <c r="J137" s="11">
        <v>11954.64</v>
      </c>
      <c r="K137" s="11">
        <f t="shared" si="4"/>
        <v>15161.759999999998</v>
      </c>
      <c r="L137" s="11">
        <f t="shared" si="5"/>
        <v>26838.240000000002</v>
      </c>
      <c r="M137" s="45" t="s">
        <v>266</v>
      </c>
    </row>
    <row r="138" spans="1:13" x14ac:dyDescent="0.25">
      <c r="A138" s="41">
        <v>128</v>
      </c>
      <c r="B138" s="2" t="s">
        <v>615</v>
      </c>
      <c r="C138" s="20" t="s">
        <v>19</v>
      </c>
      <c r="D138" s="20" t="s">
        <v>1019</v>
      </c>
      <c r="E138" s="20" t="s">
        <v>747</v>
      </c>
      <c r="F138" s="11">
        <v>42000</v>
      </c>
      <c r="G138" s="11">
        <v>1205.4000000000001</v>
      </c>
      <c r="H138" s="11">
        <v>1276.8</v>
      </c>
      <c r="I138" s="11">
        <v>724.92</v>
      </c>
      <c r="J138" s="11">
        <v>6568.76</v>
      </c>
      <c r="K138" s="11">
        <f t="shared" si="4"/>
        <v>9775.880000000001</v>
      </c>
      <c r="L138" s="11">
        <f t="shared" si="5"/>
        <v>32224.12</v>
      </c>
      <c r="M138" s="45" t="s">
        <v>267</v>
      </c>
    </row>
    <row r="139" spans="1:13" x14ac:dyDescent="0.25">
      <c r="A139" s="41">
        <v>129</v>
      </c>
      <c r="B139" s="2" t="s">
        <v>486</v>
      </c>
      <c r="C139" s="20" t="s">
        <v>19</v>
      </c>
      <c r="D139" s="20" t="s">
        <v>1112</v>
      </c>
      <c r="E139" s="20" t="s">
        <v>747</v>
      </c>
      <c r="F139" s="11">
        <v>42000</v>
      </c>
      <c r="G139" s="11">
        <v>1205.4000000000001</v>
      </c>
      <c r="H139" s="11">
        <v>1276.8</v>
      </c>
      <c r="I139" s="11">
        <v>724.92</v>
      </c>
      <c r="J139" s="11">
        <v>25</v>
      </c>
      <c r="K139" s="11">
        <f t="shared" si="4"/>
        <v>3232.12</v>
      </c>
      <c r="L139" s="11">
        <f t="shared" si="5"/>
        <v>38767.879999999997</v>
      </c>
      <c r="M139" s="45" t="s">
        <v>266</v>
      </c>
    </row>
    <row r="140" spans="1:13" x14ac:dyDescent="0.25">
      <c r="A140" s="41">
        <v>130</v>
      </c>
      <c r="B140" s="2" t="s">
        <v>50</v>
      </c>
      <c r="C140" s="20" t="s">
        <v>19</v>
      </c>
      <c r="D140" s="20" t="s">
        <v>1105</v>
      </c>
      <c r="E140" s="20" t="s">
        <v>747</v>
      </c>
      <c r="F140" s="11">
        <v>42000</v>
      </c>
      <c r="G140" s="11">
        <v>1205.4000000000001</v>
      </c>
      <c r="H140" s="11">
        <v>1276.8</v>
      </c>
      <c r="I140" s="11">
        <v>724.92</v>
      </c>
      <c r="J140" s="11">
        <v>6325</v>
      </c>
      <c r="K140" s="11">
        <f t="shared" si="4"/>
        <v>9532.119999999999</v>
      </c>
      <c r="L140" s="11">
        <f t="shared" si="5"/>
        <v>32467.88</v>
      </c>
      <c r="M140" s="45" t="s">
        <v>267</v>
      </c>
    </row>
    <row r="141" spans="1:13" x14ac:dyDescent="0.25">
      <c r="A141" s="41">
        <v>131</v>
      </c>
      <c r="B141" s="2" t="s">
        <v>461</v>
      </c>
      <c r="C141" s="20" t="s">
        <v>19</v>
      </c>
      <c r="D141" s="20" t="s">
        <v>1007</v>
      </c>
      <c r="E141" s="20" t="s">
        <v>747</v>
      </c>
      <c r="F141" s="11">
        <v>42000</v>
      </c>
      <c r="G141" s="11">
        <v>1205.4000000000001</v>
      </c>
      <c r="H141" s="11">
        <v>1276.8</v>
      </c>
      <c r="I141" s="11"/>
      <c r="J141" s="11">
        <v>25</v>
      </c>
      <c r="K141" s="11">
        <f t="shared" si="4"/>
        <v>2507.1999999999998</v>
      </c>
      <c r="L141" s="11">
        <f t="shared" si="5"/>
        <v>39492.800000000003</v>
      </c>
      <c r="M141" s="45" t="s">
        <v>266</v>
      </c>
    </row>
    <row r="142" spans="1:13" x14ac:dyDescent="0.25">
      <c r="A142" s="41">
        <v>132</v>
      </c>
      <c r="B142" s="2" t="s">
        <v>462</v>
      </c>
      <c r="C142" s="20" t="s">
        <v>19</v>
      </c>
      <c r="D142" s="20" t="s">
        <v>1011</v>
      </c>
      <c r="E142" s="20" t="s">
        <v>747</v>
      </c>
      <c r="F142" s="11">
        <v>42000</v>
      </c>
      <c r="G142" s="11">
        <v>1205.4000000000001</v>
      </c>
      <c r="H142" s="11">
        <v>1276.8</v>
      </c>
      <c r="I142" s="11">
        <v>724.92</v>
      </c>
      <c r="J142" s="11">
        <v>19409.64</v>
      </c>
      <c r="K142" s="11">
        <f t="shared" si="4"/>
        <v>22616.76</v>
      </c>
      <c r="L142" s="11">
        <f t="shared" si="5"/>
        <v>19383.240000000002</v>
      </c>
      <c r="M142" s="45" t="s">
        <v>267</v>
      </c>
    </row>
    <row r="143" spans="1:13" x14ac:dyDescent="0.25">
      <c r="A143" s="41">
        <v>133</v>
      </c>
      <c r="B143" s="2" t="s">
        <v>43</v>
      </c>
      <c r="C143" s="20" t="s">
        <v>19</v>
      </c>
      <c r="D143" s="20" t="s">
        <v>1016</v>
      </c>
      <c r="E143" s="20" t="s">
        <v>747</v>
      </c>
      <c r="F143" s="11">
        <v>50000</v>
      </c>
      <c r="G143" s="11">
        <v>1435</v>
      </c>
      <c r="H143" s="11">
        <v>1520</v>
      </c>
      <c r="I143" s="11">
        <v>1854</v>
      </c>
      <c r="J143" s="11">
        <v>1525</v>
      </c>
      <c r="K143" s="11">
        <f t="shared" si="4"/>
        <v>6334</v>
      </c>
      <c r="L143" s="11">
        <f t="shared" si="5"/>
        <v>43666</v>
      </c>
      <c r="M143" s="45" t="s">
        <v>267</v>
      </c>
    </row>
    <row r="144" spans="1:13" x14ac:dyDescent="0.25">
      <c r="A144" s="41">
        <v>134</v>
      </c>
      <c r="B144" s="2" t="s">
        <v>26</v>
      </c>
      <c r="C144" s="20" t="s">
        <v>19</v>
      </c>
      <c r="D144" s="20" t="s">
        <v>4</v>
      </c>
      <c r="E144" s="20" t="s">
        <v>747</v>
      </c>
      <c r="F144" s="11">
        <v>42000</v>
      </c>
      <c r="G144" s="11">
        <v>1205.4000000000001</v>
      </c>
      <c r="H144" s="11">
        <v>1276.8</v>
      </c>
      <c r="I144" s="11">
        <v>724.92</v>
      </c>
      <c r="J144" s="11">
        <v>2025</v>
      </c>
      <c r="K144" s="11">
        <f t="shared" si="4"/>
        <v>5232.12</v>
      </c>
      <c r="L144" s="11">
        <f t="shared" si="5"/>
        <v>36767.879999999997</v>
      </c>
      <c r="M144" s="45" t="s">
        <v>267</v>
      </c>
    </row>
    <row r="145" spans="1:13" x14ac:dyDescent="0.25">
      <c r="A145" s="41">
        <v>135</v>
      </c>
      <c r="B145" s="2" t="s">
        <v>470</v>
      </c>
      <c r="C145" s="20" t="s">
        <v>19</v>
      </c>
      <c r="D145" s="20" t="s">
        <v>143</v>
      </c>
      <c r="E145" s="20" t="s">
        <v>747</v>
      </c>
      <c r="F145" s="11">
        <v>42000</v>
      </c>
      <c r="G145" s="11">
        <v>1205.4000000000001</v>
      </c>
      <c r="H145" s="11">
        <v>1276.8</v>
      </c>
      <c r="I145" s="11">
        <v>724.92</v>
      </c>
      <c r="J145" s="11">
        <v>4563.9799999999996</v>
      </c>
      <c r="K145" s="11">
        <f t="shared" si="4"/>
        <v>7771.0999999999995</v>
      </c>
      <c r="L145" s="11">
        <f t="shared" si="5"/>
        <v>34228.9</v>
      </c>
      <c r="M145" s="45" t="s">
        <v>267</v>
      </c>
    </row>
    <row r="146" spans="1:13" x14ac:dyDescent="0.25">
      <c r="A146" s="41">
        <v>136</v>
      </c>
      <c r="B146" s="2" t="s">
        <v>595</v>
      </c>
      <c r="C146" s="20" t="s">
        <v>19</v>
      </c>
      <c r="D146" s="20" t="s">
        <v>1007</v>
      </c>
      <c r="E146" s="20" t="s">
        <v>747</v>
      </c>
      <c r="F146" s="11">
        <v>42000</v>
      </c>
      <c r="G146" s="11">
        <v>1205.4000000000001</v>
      </c>
      <c r="H146" s="11">
        <v>1276.8</v>
      </c>
      <c r="I146" s="11">
        <v>724.92</v>
      </c>
      <c r="J146" s="11">
        <v>13745.6</v>
      </c>
      <c r="K146" s="11">
        <f t="shared" si="4"/>
        <v>16952.72</v>
      </c>
      <c r="L146" s="11">
        <f t="shared" si="5"/>
        <v>25047.279999999999</v>
      </c>
      <c r="M146" s="45" t="s">
        <v>266</v>
      </c>
    </row>
    <row r="147" spans="1:13" x14ac:dyDescent="0.25">
      <c r="A147" s="41">
        <v>137</v>
      </c>
      <c r="B147" s="2" t="s">
        <v>21</v>
      </c>
      <c r="C147" s="20" t="s">
        <v>19</v>
      </c>
      <c r="D147" s="20" t="s">
        <v>4</v>
      </c>
      <c r="E147" s="20" t="s">
        <v>747</v>
      </c>
      <c r="F147" s="11">
        <v>40000</v>
      </c>
      <c r="G147" s="11">
        <v>1148</v>
      </c>
      <c r="H147" s="11">
        <v>1216</v>
      </c>
      <c r="I147" s="11">
        <v>442.65</v>
      </c>
      <c r="J147" s="11">
        <v>25</v>
      </c>
      <c r="K147" s="11">
        <f t="shared" si="4"/>
        <v>2831.65</v>
      </c>
      <c r="L147" s="11">
        <f t="shared" si="5"/>
        <v>37168.35</v>
      </c>
      <c r="M147" s="45" t="s">
        <v>266</v>
      </c>
    </row>
    <row r="148" spans="1:13" x14ac:dyDescent="0.25">
      <c r="A148" s="41">
        <v>138</v>
      </c>
      <c r="B148" s="2" t="s">
        <v>20</v>
      </c>
      <c r="C148" s="20" t="s">
        <v>19</v>
      </c>
      <c r="D148" s="20" t="s">
        <v>1018</v>
      </c>
      <c r="E148" s="20" t="s">
        <v>747</v>
      </c>
      <c r="F148" s="11">
        <v>42000</v>
      </c>
      <c r="G148" s="11">
        <v>1205.4000000000001</v>
      </c>
      <c r="H148" s="11">
        <v>1276.8</v>
      </c>
      <c r="I148" s="11">
        <v>724.92</v>
      </c>
      <c r="J148" s="11">
        <v>2545</v>
      </c>
      <c r="K148" s="11">
        <f t="shared" si="4"/>
        <v>5752.12</v>
      </c>
      <c r="L148" s="11">
        <f t="shared" si="5"/>
        <v>36247.879999999997</v>
      </c>
      <c r="M148" s="45" t="s">
        <v>267</v>
      </c>
    </row>
    <row r="149" spans="1:13" x14ac:dyDescent="0.25">
      <c r="A149" s="41">
        <v>139</v>
      </c>
      <c r="B149" s="2" t="s">
        <v>471</v>
      </c>
      <c r="C149" s="20" t="s">
        <v>19</v>
      </c>
      <c r="D149" s="20" t="s">
        <v>139</v>
      </c>
      <c r="E149" s="20" t="s">
        <v>747</v>
      </c>
      <c r="F149" s="11">
        <v>42000</v>
      </c>
      <c r="G149" s="11">
        <v>1205.4000000000001</v>
      </c>
      <c r="H149" s="11">
        <v>1276.8</v>
      </c>
      <c r="I149" s="11">
        <v>724.92</v>
      </c>
      <c r="J149" s="11">
        <v>25</v>
      </c>
      <c r="K149" s="11">
        <f t="shared" ref="K149:K212" si="6">G149+H149+I149+J149</f>
        <v>3232.12</v>
      </c>
      <c r="L149" s="11">
        <f t="shared" ref="L149:L212" si="7">F149-K149</f>
        <v>38767.879999999997</v>
      </c>
      <c r="M149" s="45" t="s">
        <v>267</v>
      </c>
    </row>
    <row r="150" spans="1:13" x14ac:dyDescent="0.25">
      <c r="A150" s="41">
        <v>140</v>
      </c>
      <c r="B150" s="2" t="s">
        <v>398</v>
      </c>
      <c r="C150" s="20" t="s">
        <v>19</v>
      </c>
      <c r="D150" s="20" t="s">
        <v>894</v>
      </c>
      <c r="E150" s="20" t="s">
        <v>747</v>
      </c>
      <c r="F150" s="11">
        <v>42000</v>
      </c>
      <c r="G150" s="11">
        <v>1205.4000000000001</v>
      </c>
      <c r="H150" s="11">
        <v>1276.8</v>
      </c>
      <c r="I150" s="11">
        <v>724.92</v>
      </c>
      <c r="J150" s="11">
        <v>25</v>
      </c>
      <c r="K150" s="11">
        <f t="shared" si="6"/>
        <v>3232.12</v>
      </c>
      <c r="L150" s="11">
        <f t="shared" si="7"/>
        <v>38767.879999999997</v>
      </c>
      <c r="M150" s="45" t="s">
        <v>267</v>
      </c>
    </row>
    <row r="151" spans="1:13" x14ac:dyDescent="0.25">
      <c r="A151" s="41">
        <v>141</v>
      </c>
      <c r="B151" s="2" t="s">
        <v>425</v>
      </c>
      <c r="C151" s="20" t="s">
        <v>19</v>
      </c>
      <c r="D151" s="20" t="s">
        <v>1014</v>
      </c>
      <c r="E151" s="20" t="s">
        <v>747</v>
      </c>
      <c r="F151" s="11">
        <v>42000</v>
      </c>
      <c r="G151" s="11">
        <v>1205.4000000000001</v>
      </c>
      <c r="H151" s="11">
        <v>1276.8</v>
      </c>
      <c r="I151" s="11">
        <v>724.92</v>
      </c>
      <c r="J151" s="11">
        <v>13413.98</v>
      </c>
      <c r="K151" s="11">
        <f t="shared" si="6"/>
        <v>16621.099999999999</v>
      </c>
      <c r="L151" s="11">
        <f t="shared" si="7"/>
        <v>25378.9</v>
      </c>
      <c r="M151" s="45" t="s">
        <v>267</v>
      </c>
    </row>
    <row r="152" spans="1:13" x14ac:dyDescent="0.25">
      <c r="A152" s="41">
        <v>142</v>
      </c>
      <c r="B152" s="2" t="s">
        <v>437</v>
      </c>
      <c r="C152" s="20" t="s">
        <v>19</v>
      </c>
      <c r="D152" s="20" t="s">
        <v>1016</v>
      </c>
      <c r="E152" s="20" t="s">
        <v>747</v>
      </c>
      <c r="F152" s="11">
        <v>50000</v>
      </c>
      <c r="G152" s="11">
        <v>1435</v>
      </c>
      <c r="H152" s="11">
        <v>1520</v>
      </c>
      <c r="I152" s="11">
        <v>1854</v>
      </c>
      <c r="J152" s="11">
        <v>6025</v>
      </c>
      <c r="K152" s="11">
        <f t="shared" si="6"/>
        <v>10834</v>
      </c>
      <c r="L152" s="11">
        <f t="shared" si="7"/>
        <v>39166</v>
      </c>
      <c r="M152" s="45" t="s">
        <v>267</v>
      </c>
    </row>
    <row r="153" spans="1:13" x14ac:dyDescent="0.25">
      <c r="A153" s="41">
        <v>143</v>
      </c>
      <c r="B153" s="2" t="s">
        <v>114</v>
      </c>
      <c r="C153" s="20" t="s">
        <v>19</v>
      </c>
      <c r="D153" s="20" t="s">
        <v>1105</v>
      </c>
      <c r="E153" s="20" t="s">
        <v>747</v>
      </c>
      <c r="F153" s="11">
        <v>32500</v>
      </c>
      <c r="G153" s="11">
        <v>932.75</v>
      </c>
      <c r="H153" s="11">
        <v>988</v>
      </c>
      <c r="I153" s="11"/>
      <c r="J153" s="11">
        <v>8448.32</v>
      </c>
      <c r="K153" s="11">
        <f t="shared" si="6"/>
        <v>10369.07</v>
      </c>
      <c r="L153" s="11">
        <f t="shared" si="7"/>
        <v>22130.93</v>
      </c>
      <c r="M153" s="45" t="s">
        <v>267</v>
      </c>
    </row>
    <row r="154" spans="1:13" x14ac:dyDescent="0.25">
      <c r="A154" s="41">
        <v>144</v>
      </c>
      <c r="B154" s="2" t="s">
        <v>447</v>
      </c>
      <c r="C154" s="20" t="s">
        <v>19</v>
      </c>
      <c r="D154" s="20" t="s">
        <v>1105</v>
      </c>
      <c r="E154" s="20" t="s">
        <v>747</v>
      </c>
      <c r="F154" s="11">
        <v>42000</v>
      </c>
      <c r="G154" s="11">
        <v>1205.4000000000001</v>
      </c>
      <c r="H154" s="11">
        <v>1276.8</v>
      </c>
      <c r="I154" s="11">
        <v>724.92</v>
      </c>
      <c r="J154" s="11">
        <v>5485</v>
      </c>
      <c r="K154" s="11">
        <f t="shared" si="6"/>
        <v>8692.119999999999</v>
      </c>
      <c r="L154" s="11">
        <f t="shared" si="7"/>
        <v>33307.880000000005</v>
      </c>
      <c r="M154" s="45" t="s">
        <v>267</v>
      </c>
    </row>
    <row r="155" spans="1:13" x14ac:dyDescent="0.25">
      <c r="A155" s="41">
        <v>145</v>
      </c>
      <c r="B155" s="2" t="s">
        <v>58</v>
      </c>
      <c r="C155" s="20" t="s">
        <v>19</v>
      </c>
      <c r="D155" s="20" t="s">
        <v>1000</v>
      </c>
      <c r="E155" s="20" t="s">
        <v>747</v>
      </c>
      <c r="F155" s="11">
        <v>42000</v>
      </c>
      <c r="G155" s="11">
        <v>1205.4000000000001</v>
      </c>
      <c r="H155" s="11">
        <v>1276.8</v>
      </c>
      <c r="I155" s="11">
        <v>724.92</v>
      </c>
      <c r="J155" s="11">
        <v>8778.380000000001</v>
      </c>
      <c r="K155" s="11">
        <f t="shared" si="6"/>
        <v>11985.5</v>
      </c>
      <c r="L155" s="11">
        <f t="shared" si="7"/>
        <v>30014.5</v>
      </c>
      <c r="M155" s="45" t="s">
        <v>267</v>
      </c>
    </row>
    <row r="156" spans="1:13" x14ac:dyDescent="0.25">
      <c r="A156" s="41">
        <v>146</v>
      </c>
      <c r="B156" s="2" t="s">
        <v>784</v>
      </c>
      <c r="C156" s="20" t="s">
        <v>19</v>
      </c>
      <c r="D156" s="20" t="s">
        <v>1105</v>
      </c>
      <c r="E156" s="20" t="s">
        <v>747</v>
      </c>
      <c r="F156" s="11">
        <v>35000</v>
      </c>
      <c r="G156" s="11">
        <v>1004.5</v>
      </c>
      <c r="H156" s="11">
        <v>1064</v>
      </c>
      <c r="I156" s="11"/>
      <c r="J156" s="11">
        <v>2125</v>
      </c>
      <c r="K156" s="11">
        <f t="shared" si="6"/>
        <v>4193.5</v>
      </c>
      <c r="L156" s="11">
        <f t="shared" si="7"/>
        <v>30806.5</v>
      </c>
      <c r="M156" s="45" t="s">
        <v>267</v>
      </c>
    </row>
    <row r="157" spans="1:13" x14ac:dyDescent="0.25">
      <c r="A157" s="41">
        <v>147</v>
      </c>
      <c r="B157" s="2" t="s">
        <v>82</v>
      </c>
      <c r="C157" s="20" t="s">
        <v>19</v>
      </c>
      <c r="D157" s="20" t="s">
        <v>1118</v>
      </c>
      <c r="E157" s="20" t="s">
        <v>747</v>
      </c>
      <c r="F157" s="11">
        <v>42000</v>
      </c>
      <c r="G157" s="11">
        <v>1205.4000000000001</v>
      </c>
      <c r="H157" s="11">
        <v>1276.8</v>
      </c>
      <c r="I157" s="11">
        <v>724.92</v>
      </c>
      <c r="J157" s="11">
        <v>8727.9399999999987</v>
      </c>
      <c r="K157" s="11">
        <f t="shared" si="6"/>
        <v>11935.059999999998</v>
      </c>
      <c r="L157" s="11">
        <f t="shared" si="7"/>
        <v>30064.940000000002</v>
      </c>
      <c r="M157" s="45" t="s">
        <v>266</v>
      </c>
    </row>
    <row r="158" spans="1:13" x14ac:dyDescent="0.25">
      <c r="A158" s="41">
        <v>148</v>
      </c>
      <c r="B158" s="2" t="s">
        <v>463</v>
      </c>
      <c r="C158" s="20" t="s">
        <v>19</v>
      </c>
      <c r="D158" s="20" t="s">
        <v>1122</v>
      </c>
      <c r="E158" s="20" t="s">
        <v>747</v>
      </c>
      <c r="F158" s="11">
        <v>42000</v>
      </c>
      <c r="G158" s="11">
        <v>1205.4000000000001</v>
      </c>
      <c r="H158" s="11">
        <v>1276.8</v>
      </c>
      <c r="I158" s="11">
        <v>724.92</v>
      </c>
      <c r="J158" s="11">
        <v>9795.09</v>
      </c>
      <c r="K158" s="11">
        <f t="shared" si="6"/>
        <v>13002.21</v>
      </c>
      <c r="L158" s="11">
        <f t="shared" si="7"/>
        <v>28997.79</v>
      </c>
      <c r="M158" s="45" t="s">
        <v>267</v>
      </c>
    </row>
    <row r="159" spans="1:13" x14ac:dyDescent="0.25">
      <c r="A159" s="41">
        <v>149</v>
      </c>
      <c r="B159" s="2" t="s">
        <v>34</v>
      </c>
      <c r="C159" s="20" t="s">
        <v>19</v>
      </c>
      <c r="D159" s="20" t="s">
        <v>1114</v>
      </c>
      <c r="E159" s="20" t="s">
        <v>747</v>
      </c>
      <c r="F159" s="11">
        <v>32500</v>
      </c>
      <c r="G159" s="11">
        <v>932.75</v>
      </c>
      <c r="H159" s="11">
        <v>988</v>
      </c>
      <c r="I159" s="11"/>
      <c r="J159" s="11">
        <v>5640.54</v>
      </c>
      <c r="K159" s="11">
        <f t="shared" si="6"/>
        <v>7561.29</v>
      </c>
      <c r="L159" s="11">
        <f t="shared" si="7"/>
        <v>24938.71</v>
      </c>
      <c r="M159" s="45" t="s">
        <v>266</v>
      </c>
    </row>
    <row r="160" spans="1:13" x14ac:dyDescent="0.25">
      <c r="A160" s="41">
        <v>150</v>
      </c>
      <c r="B160" s="2" t="s">
        <v>467</v>
      </c>
      <c r="C160" s="20" t="s">
        <v>19</v>
      </c>
      <c r="D160" s="20" t="s">
        <v>1014</v>
      </c>
      <c r="E160" s="20" t="s">
        <v>747</v>
      </c>
      <c r="F160" s="11">
        <v>42000</v>
      </c>
      <c r="G160" s="11">
        <v>1205.4000000000001</v>
      </c>
      <c r="H160" s="11">
        <v>1276.8</v>
      </c>
      <c r="I160" s="11">
        <v>724.92</v>
      </c>
      <c r="J160" s="11">
        <v>10598.07</v>
      </c>
      <c r="K160" s="11">
        <f t="shared" si="6"/>
        <v>13805.189999999999</v>
      </c>
      <c r="L160" s="11">
        <f t="shared" si="7"/>
        <v>28194.81</v>
      </c>
      <c r="M160" s="45" t="s">
        <v>267</v>
      </c>
    </row>
    <row r="161" spans="1:13" x14ac:dyDescent="0.25">
      <c r="A161" s="41">
        <v>151</v>
      </c>
      <c r="B161" s="2" t="s">
        <v>695</v>
      </c>
      <c r="C161" s="20" t="s">
        <v>19</v>
      </c>
      <c r="D161" s="20" t="s">
        <v>1019</v>
      </c>
      <c r="E161" s="20" t="s">
        <v>747</v>
      </c>
      <c r="F161" s="11">
        <v>40000</v>
      </c>
      <c r="G161" s="11">
        <v>1148</v>
      </c>
      <c r="H161" s="11">
        <v>1216</v>
      </c>
      <c r="I161" s="11">
        <v>442.65</v>
      </c>
      <c r="J161" s="11">
        <v>6025</v>
      </c>
      <c r="K161" s="11">
        <f t="shared" si="6"/>
        <v>8831.65</v>
      </c>
      <c r="L161" s="11">
        <f t="shared" si="7"/>
        <v>31168.35</v>
      </c>
      <c r="M161" s="45" t="s">
        <v>267</v>
      </c>
    </row>
    <row r="162" spans="1:13" ht="15" customHeight="1" x14ac:dyDescent="0.25">
      <c r="A162" s="41">
        <v>152</v>
      </c>
      <c r="B162" s="2" t="s">
        <v>466</v>
      </c>
      <c r="C162" s="20" t="s">
        <v>1064</v>
      </c>
      <c r="D162" s="20" t="s">
        <v>1113</v>
      </c>
      <c r="E162" s="20" t="s">
        <v>747</v>
      </c>
      <c r="F162" s="11">
        <v>42000</v>
      </c>
      <c r="G162" s="11">
        <v>1205.4000000000001</v>
      </c>
      <c r="H162" s="11">
        <v>1276.8</v>
      </c>
      <c r="I162" s="11">
        <v>724.92</v>
      </c>
      <c r="J162" s="11">
        <v>25</v>
      </c>
      <c r="K162" s="11">
        <f t="shared" si="6"/>
        <v>3232.12</v>
      </c>
      <c r="L162" s="11">
        <f t="shared" si="7"/>
        <v>38767.879999999997</v>
      </c>
      <c r="M162" s="45" t="s">
        <v>266</v>
      </c>
    </row>
    <row r="163" spans="1:13" x14ac:dyDescent="0.25">
      <c r="A163" s="41">
        <v>153</v>
      </c>
      <c r="B163" s="2" t="s">
        <v>397</v>
      </c>
      <c r="C163" s="20" t="s">
        <v>1064</v>
      </c>
      <c r="D163" s="20" t="s">
        <v>1113</v>
      </c>
      <c r="E163" s="20" t="s">
        <v>747</v>
      </c>
      <c r="F163" s="11">
        <v>42000</v>
      </c>
      <c r="G163" s="11">
        <v>1205.4000000000001</v>
      </c>
      <c r="H163" s="11">
        <v>1276.8</v>
      </c>
      <c r="I163" s="11">
        <v>724.92</v>
      </c>
      <c r="J163" s="11">
        <v>6870.88</v>
      </c>
      <c r="K163" s="11">
        <f t="shared" si="6"/>
        <v>10078</v>
      </c>
      <c r="L163" s="11">
        <f t="shared" si="7"/>
        <v>31922</v>
      </c>
      <c r="M163" s="45" t="s">
        <v>266</v>
      </c>
    </row>
    <row r="164" spans="1:13" x14ac:dyDescent="0.25">
      <c r="A164" s="41">
        <v>154</v>
      </c>
      <c r="B164" s="2" t="s">
        <v>433</v>
      </c>
      <c r="C164" s="20" t="s">
        <v>1064</v>
      </c>
      <c r="D164" s="20" t="s">
        <v>1113</v>
      </c>
      <c r="E164" s="20" t="s">
        <v>747</v>
      </c>
      <c r="F164" s="11">
        <v>42000</v>
      </c>
      <c r="G164" s="11">
        <v>1205.4000000000001</v>
      </c>
      <c r="H164" s="11">
        <v>1276.8</v>
      </c>
      <c r="I164" s="11">
        <v>724.92</v>
      </c>
      <c r="J164" s="11">
        <v>2545</v>
      </c>
      <c r="K164" s="11">
        <f t="shared" si="6"/>
        <v>5752.12</v>
      </c>
      <c r="L164" s="11">
        <f t="shared" si="7"/>
        <v>36247.879999999997</v>
      </c>
      <c r="M164" s="45" t="s">
        <v>267</v>
      </c>
    </row>
    <row r="165" spans="1:13" x14ac:dyDescent="0.25">
      <c r="A165" s="41">
        <v>155</v>
      </c>
      <c r="B165" s="2" t="s">
        <v>441</v>
      </c>
      <c r="C165" s="20" t="s">
        <v>1064</v>
      </c>
      <c r="D165" s="20" t="s">
        <v>1113</v>
      </c>
      <c r="E165" s="20" t="s">
        <v>747</v>
      </c>
      <c r="F165" s="11">
        <v>42000</v>
      </c>
      <c r="G165" s="11">
        <v>1205.4000000000001</v>
      </c>
      <c r="H165" s="11">
        <v>1276.8</v>
      </c>
      <c r="I165" s="11">
        <v>724.92</v>
      </c>
      <c r="J165" s="11">
        <v>1627</v>
      </c>
      <c r="K165" s="11">
        <f t="shared" si="6"/>
        <v>4834.12</v>
      </c>
      <c r="L165" s="11">
        <f t="shared" si="7"/>
        <v>37165.879999999997</v>
      </c>
      <c r="M165" s="45" t="s">
        <v>266</v>
      </c>
    </row>
    <row r="166" spans="1:13" x14ac:dyDescent="0.25">
      <c r="A166" s="41">
        <v>156</v>
      </c>
      <c r="B166" s="2" t="s">
        <v>403</v>
      </c>
      <c r="C166" s="20" t="s">
        <v>1064</v>
      </c>
      <c r="D166" s="20" t="s">
        <v>1113</v>
      </c>
      <c r="E166" s="20" t="s">
        <v>747</v>
      </c>
      <c r="F166" s="11">
        <v>42000</v>
      </c>
      <c r="G166" s="11">
        <v>1205.4000000000001</v>
      </c>
      <c r="H166" s="11">
        <v>1276.8</v>
      </c>
      <c r="I166" s="11">
        <v>724.92</v>
      </c>
      <c r="J166" s="11">
        <v>10422.790000000001</v>
      </c>
      <c r="K166" s="11">
        <f t="shared" si="6"/>
        <v>13629.91</v>
      </c>
      <c r="L166" s="11">
        <f t="shared" si="7"/>
        <v>28370.09</v>
      </c>
      <c r="M166" s="45" t="s">
        <v>266</v>
      </c>
    </row>
    <row r="167" spans="1:13" x14ac:dyDescent="0.25">
      <c r="A167" s="41">
        <v>157</v>
      </c>
      <c r="B167" s="2" t="s">
        <v>521</v>
      </c>
      <c r="C167" s="20" t="s">
        <v>1064</v>
      </c>
      <c r="D167" s="20" t="s">
        <v>894</v>
      </c>
      <c r="E167" s="20" t="s">
        <v>747</v>
      </c>
      <c r="F167" s="11">
        <v>42000</v>
      </c>
      <c r="G167" s="11">
        <v>1205.4000000000001</v>
      </c>
      <c r="H167" s="11">
        <v>1276.8</v>
      </c>
      <c r="I167" s="11">
        <v>724.92</v>
      </c>
      <c r="J167" s="11">
        <v>4225</v>
      </c>
      <c r="K167" s="11">
        <f t="shared" si="6"/>
        <v>7432.12</v>
      </c>
      <c r="L167" s="11">
        <f t="shared" si="7"/>
        <v>34567.879999999997</v>
      </c>
      <c r="M167" s="45" t="s">
        <v>266</v>
      </c>
    </row>
    <row r="168" spans="1:13" x14ac:dyDescent="0.25">
      <c r="A168" s="41">
        <v>158</v>
      </c>
      <c r="B168" s="2" t="s">
        <v>226</v>
      </c>
      <c r="C168" s="20" t="s">
        <v>1064</v>
      </c>
      <c r="D168" s="20" t="s">
        <v>1113</v>
      </c>
      <c r="E168" s="20" t="s">
        <v>747</v>
      </c>
      <c r="F168" s="11">
        <v>42000</v>
      </c>
      <c r="G168" s="11">
        <v>1205.4000000000001</v>
      </c>
      <c r="H168" s="11">
        <v>1276.8</v>
      </c>
      <c r="I168" s="11">
        <v>467.6</v>
      </c>
      <c r="J168" s="11">
        <v>5637.38</v>
      </c>
      <c r="K168" s="11">
        <f t="shared" si="6"/>
        <v>8587.18</v>
      </c>
      <c r="L168" s="11">
        <f t="shared" si="7"/>
        <v>33412.82</v>
      </c>
      <c r="M168" s="45" t="s">
        <v>266</v>
      </c>
    </row>
    <row r="169" spans="1:13" x14ac:dyDescent="0.25">
      <c r="A169" s="41">
        <v>159</v>
      </c>
      <c r="B169" s="2" t="s">
        <v>674</v>
      </c>
      <c r="C169" s="20" t="s">
        <v>1064</v>
      </c>
      <c r="D169" s="20" t="s">
        <v>1113</v>
      </c>
      <c r="E169" s="20" t="s">
        <v>747</v>
      </c>
      <c r="F169" s="11">
        <v>42000</v>
      </c>
      <c r="G169" s="11">
        <v>1205.4000000000001</v>
      </c>
      <c r="H169" s="11">
        <v>1276.8</v>
      </c>
      <c r="I169" s="11">
        <v>724.92</v>
      </c>
      <c r="J169" s="11">
        <v>10476.01</v>
      </c>
      <c r="K169" s="11">
        <f t="shared" si="6"/>
        <v>13683.130000000001</v>
      </c>
      <c r="L169" s="11">
        <f t="shared" si="7"/>
        <v>28316.87</v>
      </c>
      <c r="M169" s="45" t="s">
        <v>266</v>
      </c>
    </row>
    <row r="170" spans="1:13" x14ac:dyDescent="0.25">
      <c r="A170" s="41">
        <v>160</v>
      </c>
      <c r="B170" s="2" t="s">
        <v>434</v>
      </c>
      <c r="C170" s="20" t="s">
        <v>1064</v>
      </c>
      <c r="D170" s="20" t="s">
        <v>1113</v>
      </c>
      <c r="E170" s="20" t="s">
        <v>747</v>
      </c>
      <c r="F170" s="11">
        <v>42000</v>
      </c>
      <c r="G170" s="11">
        <v>1205.4000000000001</v>
      </c>
      <c r="H170" s="11">
        <v>1276.8</v>
      </c>
      <c r="I170" s="11">
        <v>724.92</v>
      </c>
      <c r="J170" s="11">
        <v>25</v>
      </c>
      <c r="K170" s="11">
        <f t="shared" si="6"/>
        <v>3232.12</v>
      </c>
      <c r="L170" s="11">
        <f t="shared" si="7"/>
        <v>38767.879999999997</v>
      </c>
      <c r="M170" s="45" t="s">
        <v>266</v>
      </c>
    </row>
    <row r="171" spans="1:13" ht="15" customHeight="1" x14ac:dyDescent="0.25">
      <c r="A171" s="41">
        <v>161</v>
      </c>
      <c r="B171" s="2" t="s">
        <v>785</v>
      </c>
      <c r="C171" s="20" t="s">
        <v>1064</v>
      </c>
      <c r="D171" s="20" t="s">
        <v>1113</v>
      </c>
      <c r="E171" s="20" t="s">
        <v>747</v>
      </c>
      <c r="F171" s="11">
        <v>40000</v>
      </c>
      <c r="G171" s="11">
        <v>1148</v>
      </c>
      <c r="H171" s="11">
        <v>1216</v>
      </c>
      <c r="I171" s="11"/>
      <c r="J171" s="11">
        <v>6150.01</v>
      </c>
      <c r="K171" s="11">
        <f t="shared" si="6"/>
        <v>8514.01</v>
      </c>
      <c r="L171" s="11">
        <f t="shared" si="7"/>
        <v>31485.989999999998</v>
      </c>
      <c r="M171" s="45" t="s">
        <v>266</v>
      </c>
    </row>
    <row r="172" spans="1:13" x14ac:dyDescent="0.25">
      <c r="A172" s="41">
        <v>162</v>
      </c>
      <c r="B172" s="2" t="s">
        <v>701</v>
      </c>
      <c r="C172" s="20" t="s">
        <v>1064</v>
      </c>
      <c r="D172" s="20" t="s">
        <v>1113</v>
      </c>
      <c r="E172" s="20" t="s">
        <v>747</v>
      </c>
      <c r="F172" s="11">
        <v>32500</v>
      </c>
      <c r="G172" s="11">
        <v>932.75</v>
      </c>
      <c r="H172" s="11">
        <v>988</v>
      </c>
      <c r="I172" s="11"/>
      <c r="J172" s="11">
        <v>25</v>
      </c>
      <c r="K172" s="11">
        <f t="shared" si="6"/>
        <v>1945.75</v>
      </c>
      <c r="L172" s="11">
        <f t="shared" si="7"/>
        <v>30554.25</v>
      </c>
      <c r="M172" s="45" t="s">
        <v>266</v>
      </c>
    </row>
    <row r="173" spans="1:13" x14ac:dyDescent="0.25">
      <c r="A173" s="41">
        <v>163</v>
      </c>
      <c r="B173" s="2" t="s">
        <v>435</v>
      </c>
      <c r="C173" s="20" t="s">
        <v>1064</v>
      </c>
      <c r="D173" s="20" t="s">
        <v>1113</v>
      </c>
      <c r="E173" s="20" t="s">
        <v>747</v>
      </c>
      <c r="F173" s="11">
        <v>42000</v>
      </c>
      <c r="G173" s="11">
        <v>1205.4000000000001</v>
      </c>
      <c r="H173" s="11">
        <v>1276.8</v>
      </c>
      <c r="I173" s="11">
        <v>724.92</v>
      </c>
      <c r="J173" s="11">
        <v>12883.92</v>
      </c>
      <c r="K173" s="11">
        <f t="shared" si="6"/>
        <v>16091.04</v>
      </c>
      <c r="L173" s="11">
        <f t="shared" si="7"/>
        <v>25908.959999999999</v>
      </c>
      <c r="M173" s="45" t="s">
        <v>266</v>
      </c>
    </row>
    <row r="174" spans="1:13" x14ac:dyDescent="0.25">
      <c r="A174" s="41">
        <v>164</v>
      </c>
      <c r="B174" s="2" t="s">
        <v>439</v>
      </c>
      <c r="C174" s="20" t="s">
        <v>1064</v>
      </c>
      <c r="D174" s="20" t="s">
        <v>1113</v>
      </c>
      <c r="E174" s="20" t="s">
        <v>747</v>
      </c>
      <c r="F174" s="11">
        <v>42000</v>
      </c>
      <c r="G174" s="11">
        <v>1205.4000000000001</v>
      </c>
      <c r="H174" s="11">
        <v>1276.8</v>
      </c>
      <c r="I174" s="11">
        <v>724.92</v>
      </c>
      <c r="J174" s="11">
        <v>13744.26</v>
      </c>
      <c r="K174" s="11">
        <f t="shared" si="6"/>
        <v>16951.38</v>
      </c>
      <c r="L174" s="11">
        <f t="shared" si="7"/>
        <v>25048.62</v>
      </c>
      <c r="M174" s="45" t="s">
        <v>266</v>
      </c>
    </row>
    <row r="175" spans="1:13" x14ac:dyDescent="0.25">
      <c r="A175" s="41">
        <v>165</v>
      </c>
      <c r="B175" s="2" t="s">
        <v>75</v>
      </c>
      <c r="C175" s="20" t="s">
        <v>1064</v>
      </c>
      <c r="D175" s="20" t="s">
        <v>1113</v>
      </c>
      <c r="E175" s="20" t="s">
        <v>747</v>
      </c>
      <c r="F175" s="11">
        <v>42000</v>
      </c>
      <c r="G175" s="11">
        <v>1205.4000000000001</v>
      </c>
      <c r="H175" s="11">
        <v>1276.8</v>
      </c>
      <c r="I175" s="11">
        <v>724.92</v>
      </c>
      <c r="J175" s="11">
        <v>1285</v>
      </c>
      <c r="K175" s="11">
        <f t="shared" si="6"/>
        <v>4492.12</v>
      </c>
      <c r="L175" s="11">
        <f t="shared" si="7"/>
        <v>37507.879999999997</v>
      </c>
      <c r="M175" s="45" t="s">
        <v>266</v>
      </c>
    </row>
    <row r="176" spans="1:13" x14ac:dyDescent="0.25">
      <c r="A176" s="41">
        <v>166</v>
      </c>
      <c r="B176" s="2" t="s">
        <v>677</v>
      </c>
      <c r="C176" s="20" t="s">
        <v>1064</v>
      </c>
      <c r="D176" s="20" t="s">
        <v>1113</v>
      </c>
      <c r="E176" s="20" t="s">
        <v>747</v>
      </c>
      <c r="F176" s="11">
        <v>42000</v>
      </c>
      <c r="G176" s="11">
        <v>1205.4000000000001</v>
      </c>
      <c r="H176" s="11">
        <v>1276.8</v>
      </c>
      <c r="I176" s="11">
        <v>724.92</v>
      </c>
      <c r="J176" s="11">
        <v>20476.510000000002</v>
      </c>
      <c r="K176" s="11">
        <f t="shared" si="6"/>
        <v>23683.63</v>
      </c>
      <c r="L176" s="11">
        <f t="shared" si="7"/>
        <v>18316.37</v>
      </c>
      <c r="M176" s="45" t="s">
        <v>266</v>
      </c>
    </row>
    <row r="177" spans="1:13" x14ac:dyDescent="0.25">
      <c r="A177" s="41">
        <v>167</v>
      </c>
      <c r="B177" s="2" t="s">
        <v>56</v>
      </c>
      <c r="C177" s="20" t="s">
        <v>1065</v>
      </c>
      <c r="D177" s="20" t="s">
        <v>1112</v>
      </c>
      <c r="E177" s="20" t="s">
        <v>747</v>
      </c>
      <c r="F177" s="11">
        <v>42000</v>
      </c>
      <c r="G177" s="11">
        <v>1205.4000000000001</v>
      </c>
      <c r="H177" s="11">
        <v>1276.8</v>
      </c>
      <c r="I177" s="11">
        <v>724.92</v>
      </c>
      <c r="J177" s="11">
        <v>17727.43</v>
      </c>
      <c r="K177" s="11">
        <f t="shared" si="6"/>
        <v>20934.55</v>
      </c>
      <c r="L177" s="11">
        <f t="shared" si="7"/>
        <v>21065.45</v>
      </c>
      <c r="M177" s="45" t="s">
        <v>266</v>
      </c>
    </row>
    <row r="178" spans="1:13" x14ac:dyDescent="0.25">
      <c r="A178" s="41">
        <v>168</v>
      </c>
      <c r="B178" s="2" t="s">
        <v>90</v>
      </c>
      <c r="C178" s="20" t="s">
        <v>1065</v>
      </c>
      <c r="D178" s="20" t="s">
        <v>1112</v>
      </c>
      <c r="E178" s="20" t="s">
        <v>747</v>
      </c>
      <c r="F178" s="11">
        <v>42000</v>
      </c>
      <c r="G178" s="11">
        <v>1205.4000000000001</v>
      </c>
      <c r="H178" s="11">
        <v>1276.8</v>
      </c>
      <c r="I178" s="11">
        <v>724.92</v>
      </c>
      <c r="J178" s="11">
        <v>14025.96</v>
      </c>
      <c r="K178" s="11">
        <f t="shared" si="6"/>
        <v>17233.079999999998</v>
      </c>
      <c r="L178" s="11">
        <f t="shared" si="7"/>
        <v>24766.920000000002</v>
      </c>
      <c r="M178" s="45" t="s">
        <v>266</v>
      </c>
    </row>
    <row r="179" spans="1:13" x14ac:dyDescent="0.25">
      <c r="A179" s="41">
        <v>169</v>
      </c>
      <c r="B179" s="2" t="s">
        <v>36</v>
      </c>
      <c r="C179" s="20" t="s">
        <v>1065</v>
      </c>
      <c r="D179" s="20" t="s">
        <v>1112</v>
      </c>
      <c r="E179" s="20" t="s">
        <v>747</v>
      </c>
      <c r="F179" s="11">
        <v>32500</v>
      </c>
      <c r="G179" s="11">
        <v>932.75</v>
      </c>
      <c r="H179" s="11">
        <v>988</v>
      </c>
      <c r="I179" s="11"/>
      <c r="J179" s="11">
        <v>25</v>
      </c>
      <c r="K179" s="11">
        <f t="shared" si="6"/>
        <v>1945.75</v>
      </c>
      <c r="L179" s="11">
        <f t="shared" si="7"/>
        <v>30554.25</v>
      </c>
      <c r="M179" s="45" t="s">
        <v>266</v>
      </c>
    </row>
    <row r="180" spans="1:13" x14ac:dyDescent="0.25">
      <c r="A180" s="41">
        <v>170</v>
      </c>
      <c r="B180" s="2" t="s">
        <v>29</v>
      </c>
      <c r="C180" s="20" t="s">
        <v>1065</v>
      </c>
      <c r="D180" s="20" t="s">
        <v>1112</v>
      </c>
      <c r="E180" s="20" t="s">
        <v>747</v>
      </c>
      <c r="F180" s="11">
        <v>32500</v>
      </c>
      <c r="G180" s="11">
        <v>932.75</v>
      </c>
      <c r="H180" s="11">
        <v>988</v>
      </c>
      <c r="I180" s="11"/>
      <c r="J180" s="11">
        <v>11214.81</v>
      </c>
      <c r="K180" s="11">
        <f t="shared" si="6"/>
        <v>13135.56</v>
      </c>
      <c r="L180" s="11">
        <f t="shared" si="7"/>
        <v>19364.440000000002</v>
      </c>
      <c r="M180" s="45" t="s">
        <v>266</v>
      </c>
    </row>
    <row r="181" spans="1:13" x14ac:dyDescent="0.25">
      <c r="A181" s="41">
        <v>171</v>
      </c>
      <c r="B181" s="2" t="s">
        <v>696</v>
      </c>
      <c r="C181" s="20" t="s">
        <v>1065</v>
      </c>
      <c r="D181" s="20" t="s">
        <v>1112</v>
      </c>
      <c r="E181" s="20" t="s">
        <v>747</v>
      </c>
      <c r="F181" s="11">
        <v>32500</v>
      </c>
      <c r="G181" s="11">
        <v>932.75</v>
      </c>
      <c r="H181" s="11">
        <v>988</v>
      </c>
      <c r="I181" s="11"/>
      <c r="J181" s="11">
        <v>10746.07</v>
      </c>
      <c r="K181" s="11">
        <f t="shared" si="6"/>
        <v>12666.82</v>
      </c>
      <c r="L181" s="11">
        <f t="shared" si="7"/>
        <v>19833.18</v>
      </c>
      <c r="M181" s="45" t="s">
        <v>266</v>
      </c>
    </row>
    <row r="182" spans="1:13" x14ac:dyDescent="0.25">
      <c r="A182" s="41">
        <v>172</v>
      </c>
      <c r="B182" s="2" t="s">
        <v>777</v>
      </c>
      <c r="C182" s="20" t="s">
        <v>970</v>
      </c>
      <c r="D182" s="20" t="s">
        <v>4</v>
      </c>
      <c r="E182" s="20" t="s">
        <v>693</v>
      </c>
      <c r="F182" s="11">
        <v>85000</v>
      </c>
      <c r="G182" s="11">
        <v>2439.5</v>
      </c>
      <c r="H182" s="11">
        <v>2584</v>
      </c>
      <c r="I182" s="11">
        <v>8576.99</v>
      </c>
      <c r="J182" s="11">
        <v>25</v>
      </c>
      <c r="K182" s="11">
        <f t="shared" si="6"/>
        <v>13625.49</v>
      </c>
      <c r="L182" s="11">
        <f t="shared" si="7"/>
        <v>71374.509999999995</v>
      </c>
      <c r="M182" s="45" t="s">
        <v>267</v>
      </c>
    </row>
    <row r="183" spans="1:13" x14ac:dyDescent="0.25">
      <c r="A183" s="41">
        <v>173</v>
      </c>
      <c r="B183" s="2" t="s">
        <v>67</v>
      </c>
      <c r="C183" s="20" t="s">
        <v>946</v>
      </c>
      <c r="D183" s="20" t="s">
        <v>138</v>
      </c>
      <c r="E183" s="20" t="s">
        <v>518</v>
      </c>
      <c r="F183" s="11">
        <v>80000</v>
      </c>
      <c r="G183" s="11">
        <v>2296</v>
      </c>
      <c r="H183" s="11">
        <v>2432</v>
      </c>
      <c r="I183" s="11">
        <v>6972</v>
      </c>
      <c r="J183" s="11">
        <v>1740.46</v>
      </c>
      <c r="K183" s="11">
        <f t="shared" si="6"/>
        <v>13440.46</v>
      </c>
      <c r="L183" s="11">
        <f t="shared" si="7"/>
        <v>66559.540000000008</v>
      </c>
      <c r="M183" s="45" t="s">
        <v>266</v>
      </c>
    </row>
    <row r="184" spans="1:13" x14ac:dyDescent="0.25">
      <c r="A184" s="41">
        <v>174</v>
      </c>
      <c r="B184" s="2" t="s">
        <v>453</v>
      </c>
      <c r="C184" s="20" t="s">
        <v>19</v>
      </c>
      <c r="D184" s="20" t="s">
        <v>1105</v>
      </c>
      <c r="E184" s="20" t="s">
        <v>747</v>
      </c>
      <c r="F184" s="11">
        <v>42000</v>
      </c>
      <c r="G184" s="11">
        <v>1205.4000000000001</v>
      </c>
      <c r="H184" s="11">
        <v>1276.8</v>
      </c>
      <c r="I184" s="11">
        <v>724.92</v>
      </c>
      <c r="J184" s="11">
        <v>4225</v>
      </c>
      <c r="K184" s="11">
        <f t="shared" si="6"/>
        <v>7432.12</v>
      </c>
      <c r="L184" s="11">
        <f t="shared" si="7"/>
        <v>34567.879999999997</v>
      </c>
      <c r="M184" s="45" t="s">
        <v>267</v>
      </c>
    </row>
    <row r="185" spans="1:13" x14ac:dyDescent="0.25">
      <c r="A185" s="41">
        <v>175</v>
      </c>
      <c r="B185" s="2" t="s">
        <v>455</v>
      </c>
      <c r="C185" s="20" t="s">
        <v>19</v>
      </c>
      <c r="D185" s="20" t="s">
        <v>1014</v>
      </c>
      <c r="E185" s="20" t="s">
        <v>747</v>
      </c>
      <c r="F185" s="11">
        <v>42000</v>
      </c>
      <c r="G185" s="11">
        <v>1205.4000000000001</v>
      </c>
      <c r="H185" s="11">
        <v>1276.8</v>
      </c>
      <c r="I185" s="11">
        <v>724.92</v>
      </c>
      <c r="J185" s="11">
        <v>17720.870000000003</v>
      </c>
      <c r="K185" s="11">
        <f t="shared" si="6"/>
        <v>20927.990000000002</v>
      </c>
      <c r="L185" s="11">
        <f t="shared" si="7"/>
        <v>21072.01</v>
      </c>
      <c r="M185" s="45" t="s">
        <v>267</v>
      </c>
    </row>
    <row r="186" spans="1:13" x14ac:dyDescent="0.25">
      <c r="A186" s="41">
        <v>176</v>
      </c>
      <c r="B186" s="2" t="s">
        <v>936</v>
      </c>
      <c r="C186" s="20" t="s">
        <v>19</v>
      </c>
      <c r="D186" s="20" t="s">
        <v>1105</v>
      </c>
      <c r="E186" s="20" t="s">
        <v>747</v>
      </c>
      <c r="F186" s="11">
        <v>35000</v>
      </c>
      <c r="G186" s="11">
        <v>1004.5</v>
      </c>
      <c r="H186" s="11">
        <v>1064</v>
      </c>
      <c r="I186" s="11"/>
      <c r="J186" s="11">
        <v>3815.13</v>
      </c>
      <c r="K186" s="11">
        <f t="shared" si="6"/>
        <v>5883.63</v>
      </c>
      <c r="L186" s="11">
        <f t="shared" si="7"/>
        <v>29116.37</v>
      </c>
      <c r="M186" s="45" t="s">
        <v>267</v>
      </c>
    </row>
    <row r="187" spans="1:13" x14ac:dyDescent="0.25">
      <c r="A187" s="41">
        <v>177</v>
      </c>
      <c r="B187" s="2" t="s">
        <v>937</v>
      </c>
      <c r="C187" s="20" t="s">
        <v>19</v>
      </c>
      <c r="D187" s="20" t="s">
        <v>1105</v>
      </c>
      <c r="E187" s="20" t="s">
        <v>747</v>
      </c>
      <c r="F187" s="11">
        <v>35000</v>
      </c>
      <c r="G187" s="11">
        <v>1004.5</v>
      </c>
      <c r="H187" s="11">
        <v>1064</v>
      </c>
      <c r="I187" s="11"/>
      <c r="J187" s="11">
        <v>2475</v>
      </c>
      <c r="K187" s="11">
        <f t="shared" si="6"/>
        <v>4543.5</v>
      </c>
      <c r="L187" s="11">
        <f t="shared" si="7"/>
        <v>30456.5</v>
      </c>
      <c r="M187" s="45" t="s">
        <v>267</v>
      </c>
    </row>
    <row r="188" spans="1:13" x14ac:dyDescent="0.25">
      <c r="A188" s="41">
        <v>178</v>
      </c>
      <c r="B188" s="2" t="s">
        <v>938</v>
      </c>
      <c r="C188" s="20" t="s">
        <v>19</v>
      </c>
      <c r="D188" s="20" t="s">
        <v>1105</v>
      </c>
      <c r="E188" s="20" t="s">
        <v>747</v>
      </c>
      <c r="F188" s="11">
        <v>35000</v>
      </c>
      <c r="G188" s="11">
        <v>1004.5</v>
      </c>
      <c r="H188" s="11">
        <v>1064</v>
      </c>
      <c r="I188" s="11"/>
      <c r="J188" s="11">
        <v>25</v>
      </c>
      <c r="K188" s="11">
        <f t="shared" si="6"/>
        <v>2093.5</v>
      </c>
      <c r="L188" s="11">
        <f t="shared" si="7"/>
        <v>32906.5</v>
      </c>
      <c r="M188" s="45" t="s">
        <v>267</v>
      </c>
    </row>
    <row r="189" spans="1:13" x14ac:dyDescent="0.25">
      <c r="A189" s="41">
        <v>179</v>
      </c>
      <c r="B189" s="2" t="s">
        <v>939</v>
      </c>
      <c r="C189" s="20" t="s">
        <v>19</v>
      </c>
      <c r="D189" s="20" t="s">
        <v>1105</v>
      </c>
      <c r="E189" s="20" t="s">
        <v>747</v>
      </c>
      <c r="F189" s="11">
        <v>35000</v>
      </c>
      <c r="G189" s="11">
        <v>1004.5</v>
      </c>
      <c r="H189" s="11">
        <v>1064</v>
      </c>
      <c r="I189" s="11"/>
      <c r="J189" s="11">
        <v>1075</v>
      </c>
      <c r="K189" s="11">
        <f t="shared" si="6"/>
        <v>3143.5</v>
      </c>
      <c r="L189" s="11">
        <f t="shared" si="7"/>
        <v>31856.5</v>
      </c>
      <c r="M189" s="45" t="s">
        <v>266</v>
      </c>
    </row>
    <row r="190" spans="1:13" x14ac:dyDescent="0.25">
      <c r="A190" s="41">
        <v>180</v>
      </c>
      <c r="B190" s="2" t="s">
        <v>940</v>
      </c>
      <c r="C190" s="20" t="s">
        <v>19</v>
      </c>
      <c r="D190" s="20" t="s">
        <v>1105</v>
      </c>
      <c r="E190" s="20" t="s">
        <v>747</v>
      </c>
      <c r="F190" s="11">
        <v>35000</v>
      </c>
      <c r="G190" s="11">
        <v>1004.5</v>
      </c>
      <c r="H190" s="11">
        <v>1064</v>
      </c>
      <c r="I190" s="11"/>
      <c r="J190" s="11">
        <v>4130.3600000000006</v>
      </c>
      <c r="K190" s="11">
        <f t="shared" si="6"/>
        <v>6198.8600000000006</v>
      </c>
      <c r="L190" s="11">
        <f t="shared" si="7"/>
        <v>28801.14</v>
      </c>
      <c r="M190" s="45" t="s">
        <v>266</v>
      </c>
    </row>
    <row r="191" spans="1:13" x14ac:dyDescent="0.25">
      <c r="A191" s="41">
        <v>181</v>
      </c>
      <c r="B191" s="2" t="s">
        <v>594</v>
      </c>
      <c r="C191" s="20" t="s">
        <v>1066</v>
      </c>
      <c r="D191" s="20" t="s">
        <v>1105</v>
      </c>
      <c r="E191" s="20" t="s">
        <v>747</v>
      </c>
      <c r="F191" s="11">
        <v>42000</v>
      </c>
      <c r="G191" s="11">
        <v>1205.4000000000001</v>
      </c>
      <c r="H191" s="11">
        <v>1276.8</v>
      </c>
      <c r="I191" s="11">
        <v>724.92</v>
      </c>
      <c r="J191" s="11">
        <v>20467.3</v>
      </c>
      <c r="K191" s="11">
        <f t="shared" si="6"/>
        <v>23674.42</v>
      </c>
      <c r="L191" s="11">
        <f t="shared" si="7"/>
        <v>18325.580000000002</v>
      </c>
      <c r="M191" s="45" t="s">
        <v>267</v>
      </c>
    </row>
    <row r="192" spans="1:13" x14ac:dyDescent="0.25">
      <c r="A192" s="41">
        <v>182</v>
      </c>
      <c r="B192" s="2" t="s">
        <v>941</v>
      </c>
      <c r="C192" s="20" t="s">
        <v>19</v>
      </c>
      <c r="D192" s="20" t="s">
        <v>1105</v>
      </c>
      <c r="E192" s="20" t="s">
        <v>747</v>
      </c>
      <c r="F192" s="11">
        <v>35000</v>
      </c>
      <c r="G192" s="11">
        <v>1004.5</v>
      </c>
      <c r="H192" s="11">
        <v>1064</v>
      </c>
      <c r="I192" s="11"/>
      <c r="J192" s="11">
        <v>6968.76</v>
      </c>
      <c r="K192" s="11">
        <f t="shared" si="6"/>
        <v>9037.26</v>
      </c>
      <c r="L192" s="11">
        <f t="shared" si="7"/>
        <v>25962.739999999998</v>
      </c>
      <c r="M192" s="45" t="s">
        <v>267</v>
      </c>
    </row>
    <row r="193" spans="1:13" x14ac:dyDescent="0.25">
      <c r="A193" s="41">
        <v>183</v>
      </c>
      <c r="B193" s="2" t="s">
        <v>942</v>
      </c>
      <c r="C193" s="20" t="s">
        <v>19</v>
      </c>
      <c r="D193" s="20" t="s">
        <v>1105</v>
      </c>
      <c r="E193" s="20" t="s">
        <v>747</v>
      </c>
      <c r="F193" s="11">
        <v>35000</v>
      </c>
      <c r="G193" s="11">
        <v>1004.5</v>
      </c>
      <c r="H193" s="11">
        <v>1064</v>
      </c>
      <c r="I193" s="11"/>
      <c r="J193" s="11">
        <v>1075</v>
      </c>
      <c r="K193" s="11">
        <f t="shared" si="6"/>
        <v>3143.5</v>
      </c>
      <c r="L193" s="11">
        <f t="shared" si="7"/>
        <v>31856.5</v>
      </c>
      <c r="M193" s="45" t="s">
        <v>267</v>
      </c>
    </row>
    <row r="194" spans="1:13" x14ac:dyDescent="0.25">
      <c r="A194" s="41">
        <v>184</v>
      </c>
      <c r="B194" s="2" t="s">
        <v>41</v>
      </c>
      <c r="C194" s="20" t="s">
        <v>1067</v>
      </c>
      <c r="D194" s="20" t="s">
        <v>593</v>
      </c>
      <c r="E194" s="20" t="s">
        <v>518</v>
      </c>
      <c r="F194" s="11">
        <v>50000</v>
      </c>
      <c r="G194" s="11">
        <v>1435</v>
      </c>
      <c r="H194" s="11">
        <v>1520</v>
      </c>
      <c r="I194" s="11">
        <v>1854</v>
      </c>
      <c r="J194" s="11">
        <v>17310.400000000001</v>
      </c>
      <c r="K194" s="11">
        <f t="shared" si="6"/>
        <v>22119.4</v>
      </c>
      <c r="L194" s="11">
        <f t="shared" si="7"/>
        <v>27880.6</v>
      </c>
      <c r="M194" s="45" t="s">
        <v>267</v>
      </c>
    </row>
    <row r="195" spans="1:13" x14ac:dyDescent="0.25">
      <c r="A195" s="41">
        <v>185</v>
      </c>
      <c r="B195" s="2" t="s">
        <v>440</v>
      </c>
      <c r="C195" s="20" t="s">
        <v>1068</v>
      </c>
      <c r="D195" s="20" t="s">
        <v>1001</v>
      </c>
      <c r="E195" s="20" t="s">
        <v>747</v>
      </c>
      <c r="F195" s="11">
        <v>35000</v>
      </c>
      <c r="G195" s="11">
        <v>1004.5</v>
      </c>
      <c r="H195" s="11">
        <v>1064</v>
      </c>
      <c r="I195" s="11"/>
      <c r="J195" s="11">
        <v>5796.43</v>
      </c>
      <c r="K195" s="11">
        <f t="shared" si="6"/>
        <v>7864.93</v>
      </c>
      <c r="L195" s="11">
        <f t="shared" si="7"/>
        <v>27135.07</v>
      </c>
      <c r="M195" s="45" t="s">
        <v>266</v>
      </c>
    </row>
    <row r="196" spans="1:13" x14ac:dyDescent="0.25">
      <c r="A196" s="41">
        <v>186</v>
      </c>
      <c r="B196" s="2" t="s">
        <v>259</v>
      </c>
      <c r="C196" s="20" t="s">
        <v>17</v>
      </c>
      <c r="D196" s="20" t="s">
        <v>1114</v>
      </c>
      <c r="E196" s="20" t="s">
        <v>747</v>
      </c>
      <c r="F196" s="11">
        <v>30000</v>
      </c>
      <c r="G196" s="11">
        <v>861</v>
      </c>
      <c r="H196" s="11">
        <v>912</v>
      </c>
      <c r="I196" s="11"/>
      <c r="J196" s="11">
        <v>5747.12</v>
      </c>
      <c r="K196" s="11">
        <f t="shared" si="6"/>
        <v>7520.12</v>
      </c>
      <c r="L196" s="11">
        <f t="shared" si="7"/>
        <v>22479.88</v>
      </c>
      <c r="M196" s="45" t="s">
        <v>266</v>
      </c>
    </row>
    <row r="197" spans="1:13" x14ac:dyDescent="0.25">
      <c r="A197" s="41">
        <v>187</v>
      </c>
      <c r="B197" s="2" t="s">
        <v>132</v>
      </c>
      <c r="C197" s="20" t="s">
        <v>1069</v>
      </c>
      <c r="D197" s="20" t="s">
        <v>1114</v>
      </c>
      <c r="E197" s="20" t="s">
        <v>747</v>
      </c>
      <c r="F197" s="11">
        <v>30000</v>
      </c>
      <c r="G197" s="11">
        <v>861</v>
      </c>
      <c r="H197" s="11">
        <v>912</v>
      </c>
      <c r="I197" s="11"/>
      <c r="J197" s="11">
        <v>1525</v>
      </c>
      <c r="K197" s="11">
        <f t="shared" si="6"/>
        <v>3298</v>
      </c>
      <c r="L197" s="11">
        <f t="shared" si="7"/>
        <v>26702</v>
      </c>
      <c r="M197" s="45" t="s">
        <v>266</v>
      </c>
    </row>
    <row r="198" spans="1:13" x14ac:dyDescent="0.25">
      <c r="A198" s="41">
        <v>188</v>
      </c>
      <c r="B198" s="2" t="s">
        <v>409</v>
      </c>
      <c r="C198" s="20" t="s">
        <v>17</v>
      </c>
      <c r="D198" s="20" t="s">
        <v>1114</v>
      </c>
      <c r="E198" s="20" t="s">
        <v>747</v>
      </c>
      <c r="F198" s="11">
        <v>30000</v>
      </c>
      <c r="G198" s="11">
        <v>861</v>
      </c>
      <c r="H198" s="11">
        <v>912</v>
      </c>
      <c r="I198" s="11"/>
      <c r="J198" s="11">
        <v>13937.35</v>
      </c>
      <c r="K198" s="11">
        <f t="shared" si="6"/>
        <v>15710.35</v>
      </c>
      <c r="L198" s="11">
        <f t="shared" si="7"/>
        <v>14289.65</v>
      </c>
      <c r="M198" s="45" t="s">
        <v>266</v>
      </c>
    </row>
    <row r="199" spans="1:13" x14ac:dyDescent="0.25">
      <c r="A199" s="41">
        <v>189</v>
      </c>
      <c r="B199" s="2" t="s">
        <v>180</v>
      </c>
      <c r="C199" s="20" t="s">
        <v>17</v>
      </c>
      <c r="D199" s="20" t="s">
        <v>1111</v>
      </c>
      <c r="E199" s="20" t="s">
        <v>747</v>
      </c>
      <c r="F199" s="11">
        <v>30000</v>
      </c>
      <c r="G199" s="11">
        <v>861</v>
      </c>
      <c r="H199" s="11">
        <v>912</v>
      </c>
      <c r="I199" s="11"/>
      <c r="J199" s="11">
        <v>25</v>
      </c>
      <c r="K199" s="11">
        <f t="shared" si="6"/>
        <v>1798</v>
      </c>
      <c r="L199" s="11">
        <f t="shared" si="7"/>
        <v>28202</v>
      </c>
      <c r="M199" s="45" t="s">
        <v>266</v>
      </c>
    </row>
    <row r="200" spans="1:13" x14ac:dyDescent="0.25">
      <c r="A200" s="41">
        <v>190</v>
      </c>
      <c r="B200" s="2" t="s">
        <v>767</v>
      </c>
      <c r="C200" s="20" t="s">
        <v>17</v>
      </c>
      <c r="D200" s="20" t="s">
        <v>1001</v>
      </c>
      <c r="E200" s="20" t="s">
        <v>747</v>
      </c>
      <c r="F200" s="11">
        <v>30000</v>
      </c>
      <c r="G200" s="11">
        <v>861</v>
      </c>
      <c r="H200" s="11">
        <v>912</v>
      </c>
      <c r="I200" s="11"/>
      <c r="J200" s="11">
        <v>6950.4699999999993</v>
      </c>
      <c r="K200" s="11">
        <f t="shared" si="6"/>
        <v>8723.4699999999993</v>
      </c>
      <c r="L200" s="11">
        <f t="shared" si="7"/>
        <v>21276.53</v>
      </c>
      <c r="M200" s="45" t="s">
        <v>266</v>
      </c>
    </row>
    <row r="201" spans="1:13" x14ac:dyDescent="0.25">
      <c r="A201" s="41">
        <v>191</v>
      </c>
      <c r="B201" s="2" t="s">
        <v>442</v>
      </c>
      <c r="C201" s="20" t="s">
        <v>1069</v>
      </c>
      <c r="D201" s="20" t="s">
        <v>1114</v>
      </c>
      <c r="E201" s="20" t="s">
        <v>747</v>
      </c>
      <c r="F201" s="11">
        <v>30000</v>
      </c>
      <c r="G201" s="11">
        <v>861</v>
      </c>
      <c r="H201" s="11">
        <v>912</v>
      </c>
      <c r="I201" s="11"/>
      <c r="J201" s="11">
        <v>2125</v>
      </c>
      <c r="K201" s="11">
        <f t="shared" si="6"/>
        <v>3898</v>
      </c>
      <c r="L201" s="11">
        <f t="shared" si="7"/>
        <v>26102</v>
      </c>
      <c r="M201" s="45" t="s">
        <v>266</v>
      </c>
    </row>
    <row r="202" spans="1:13" x14ac:dyDescent="0.25">
      <c r="A202" s="41">
        <v>192</v>
      </c>
      <c r="B202" s="2" t="s">
        <v>771</v>
      </c>
      <c r="C202" s="20" t="s">
        <v>17</v>
      </c>
      <c r="D202" s="20" t="s">
        <v>1114</v>
      </c>
      <c r="E202" s="20" t="s">
        <v>747</v>
      </c>
      <c r="F202" s="11">
        <v>25000</v>
      </c>
      <c r="G202" s="11">
        <v>717.5</v>
      </c>
      <c r="H202" s="11">
        <v>760</v>
      </c>
      <c r="I202" s="11"/>
      <c r="J202" s="11">
        <v>2825.07</v>
      </c>
      <c r="K202" s="11">
        <f t="shared" si="6"/>
        <v>4302.57</v>
      </c>
      <c r="L202" s="11">
        <f t="shared" si="7"/>
        <v>20697.43</v>
      </c>
      <c r="M202" s="45" t="s">
        <v>266</v>
      </c>
    </row>
    <row r="203" spans="1:13" x14ac:dyDescent="0.25">
      <c r="A203" s="41">
        <v>193</v>
      </c>
      <c r="B203" s="2" t="s">
        <v>443</v>
      </c>
      <c r="C203" s="20" t="s">
        <v>1069</v>
      </c>
      <c r="D203" s="20" t="s">
        <v>1114</v>
      </c>
      <c r="E203" s="20" t="s">
        <v>747</v>
      </c>
      <c r="F203" s="11">
        <v>30000</v>
      </c>
      <c r="G203" s="11">
        <v>861</v>
      </c>
      <c r="H203" s="11">
        <v>912</v>
      </c>
      <c r="I203" s="11"/>
      <c r="J203" s="11">
        <v>6422.41</v>
      </c>
      <c r="K203" s="11">
        <f t="shared" si="6"/>
        <v>8195.41</v>
      </c>
      <c r="L203" s="11">
        <f t="shared" si="7"/>
        <v>21804.59</v>
      </c>
      <c r="M203" s="45" t="s">
        <v>266</v>
      </c>
    </row>
    <row r="204" spans="1:13" x14ac:dyDescent="0.25">
      <c r="A204" s="41">
        <v>194</v>
      </c>
      <c r="B204" s="2" t="s">
        <v>726</v>
      </c>
      <c r="C204" s="20" t="s">
        <v>1069</v>
      </c>
      <c r="D204" s="20" t="s">
        <v>1114</v>
      </c>
      <c r="E204" s="20" t="s">
        <v>747</v>
      </c>
      <c r="F204" s="11">
        <v>30000</v>
      </c>
      <c r="G204" s="11">
        <v>861</v>
      </c>
      <c r="H204" s="11">
        <v>912</v>
      </c>
      <c r="I204" s="11"/>
      <c r="J204" s="11">
        <v>3626.16</v>
      </c>
      <c r="K204" s="11">
        <f t="shared" si="6"/>
        <v>5399.16</v>
      </c>
      <c r="L204" s="11">
        <f t="shared" si="7"/>
        <v>24600.84</v>
      </c>
      <c r="M204" s="45" t="s">
        <v>266</v>
      </c>
    </row>
    <row r="205" spans="1:13" x14ac:dyDescent="0.25">
      <c r="A205" s="41">
        <v>195</v>
      </c>
      <c r="B205" s="2" t="s">
        <v>77</v>
      </c>
      <c r="C205" s="20" t="s">
        <v>17</v>
      </c>
      <c r="D205" s="20" t="s">
        <v>1114</v>
      </c>
      <c r="E205" s="20" t="s">
        <v>747</v>
      </c>
      <c r="F205" s="11">
        <v>30000</v>
      </c>
      <c r="G205" s="11">
        <v>861</v>
      </c>
      <c r="H205" s="11">
        <v>912</v>
      </c>
      <c r="I205" s="11"/>
      <c r="J205" s="11">
        <v>7268.01</v>
      </c>
      <c r="K205" s="11">
        <f t="shared" si="6"/>
        <v>9041.01</v>
      </c>
      <c r="L205" s="11">
        <f t="shared" si="7"/>
        <v>20958.989999999998</v>
      </c>
      <c r="M205" s="45" t="s">
        <v>266</v>
      </c>
    </row>
    <row r="206" spans="1:13" x14ac:dyDescent="0.25">
      <c r="A206" s="41">
        <v>196</v>
      </c>
      <c r="B206" s="2" t="s">
        <v>451</v>
      </c>
      <c r="C206" s="20" t="s">
        <v>17</v>
      </c>
      <c r="D206" s="20" t="s">
        <v>1114</v>
      </c>
      <c r="E206" s="20" t="s">
        <v>747</v>
      </c>
      <c r="F206" s="11">
        <v>30000</v>
      </c>
      <c r="G206" s="11">
        <v>861</v>
      </c>
      <c r="H206" s="11">
        <v>912</v>
      </c>
      <c r="I206" s="11"/>
      <c r="J206" s="11">
        <v>25</v>
      </c>
      <c r="K206" s="11">
        <f t="shared" si="6"/>
        <v>1798</v>
      </c>
      <c r="L206" s="11">
        <f t="shared" si="7"/>
        <v>28202</v>
      </c>
      <c r="M206" s="45" t="s">
        <v>266</v>
      </c>
    </row>
    <row r="207" spans="1:13" x14ac:dyDescent="0.25">
      <c r="A207" s="41">
        <v>197</v>
      </c>
      <c r="B207" s="2" t="s">
        <v>44</v>
      </c>
      <c r="C207" s="20" t="s">
        <v>1069</v>
      </c>
      <c r="D207" s="20" t="s">
        <v>1114</v>
      </c>
      <c r="E207" s="20" t="s">
        <v>747</v>
      </c>
      <c r="F207" s="11">
        <v>30000</v>
      </c>
      <c r="G207" s="11">
        <v>861</v>
      </c>
      <c r="H207" s="11">
        <v>912</v>
      </c>
      <c r="I207" s="11"/>
      <c r="J207" s="11">
        <v>925</v>
      </c>
      <c r="K207" s="11">
        <f t="shared" si="6"/>
        <v>2698</v>
      </c>
      <c r="L207" s="11">
        <f t="shared" si="7"/>
        <v>27302</v>
      </c>
      <c r="M207" s="45" t="s">
        <v>266</v>
      </c>
    </row>
    <row r="208" spans="1:13" x14ac:dyDescent="0.25">
      <c r="A208" s="41">
        <v>198</v>
      </c>
      <c r="B208" s="2" t="s">
        <v>42</v>
      </c>
      <c r="C208" s="20" t="s">
        <v>17</v>
      </c>
      <c r="D208" s="20" t="s">
        <v>1114</v>
      </c>
      <c r="E208" s="20" t="s">
        <v>747</v>
      </c>
      <c r="F208" s="11">
        <v>30000</v>
      </c>
      <c r="G208" s="11">
        <v>861</v>
      </c>
      <c r="H208" s="11">
        <v>912</v>
      </c>
      <c r="I208" s="11"/>
      <c r="J208" s="11">
        <v>4610.74</v>
      </c>
      <c r="K208" s="11">
        <f t="shared" si="6"/>
        <v>6383.74</v>
      </c>
      <c r="L208" s="11">
        <f t="shared" si="7"/>
        <v>23616.260000000002</v>
      </c>
      <c r="M208" s="45" t="s">
        <v>266</v>
      </c>
    </row>
    <row r="209" spans="1:13" x14ac:dyDescent="0.25">
      <c r="A209" s="41">
        <v>199</v>
      </c>
      <c r="B209" s="2" t="s">
        <v>40</v>
      </c>
      <c r="C209" s="20" t="s">
        <v>1069</v>
      </c>
      <c r="D209" s="20" t="s">
        <v>1114</v>
      </c>
      <c r="E209" s="20" t="s">
        <v>747</v>
      </c>
      <c r="F209" s="11">
        <v>30000</v>
      </c>
      <c r="G209" s="11">
        <v>861</v>
      </c>
      <c r="H209" s="11">
        <v>912</v>
      </c>
      <c r="I209" s="11"/>
      <c r="J209" s="11">
        <v>925</v>
      </c>
      <c r="K209" s="11">
        <f t="shared" si="6"/>
        <v>2698</v>
      </c>
      <c r="L209" s="11">
        <f t="shared" si="7"/>
        <v>27302</v>
      </c>
      <c r="M209" s="45" t="s">
        <v>266</v>
      </c>
    </row>
    <row r="210" spans="1:13" x14ac:dyDescent="0.25">
      <c r="A210" s="41">
        <v>200</v>
      </c>
      <c r="B210" s="2" t="s">
        <v>676</v>
      </c>
      <c r="C210" s="20" t="s">
        <v>17</v>
      </c>
      <c r="D210" s="20" t="s">
        <v>1114</v>
      </c>
      <c r="E210" s="20" t="s">
        <v>747</v>
      </c>
      <c r="F210" s="11">
        <v>30000</v>
      </c>
      <c r="G210" s="11">
        <v>861</v>
      </c>
      <c r="H210" s="11">
        <v>912</v>
      </c>
      <c r="I210" s="11"/>
      <c r="J210" s="11">
        <v>6273.06</v>
      </c>
      <c r="K210" s="11">
        <f t="shared" si="6"/>
        <v>8046.06</v>
      </c>
      <c r="L210" s="11">
        <f t="shared" si="7"/>
        <v>21953.94</v>
      </c>
      <c r="M210" s="45" t="s">
        <v>266</v>
      </c>
    </row>
    <row r="211" spans="1:13" x14ac:dyDescent="0.25">
      <c r="A211" s="41">
        <v>201</v>
      </c>
      <c r="B211" s="2" t="s">
        <v>37</v>
      </c>
      <c r="C211" s="20" t="s">
        <v>1069</v>
      </c>
      <c r="D211" s="20" t="s">
        <v>1114</v>
      </c>
      <c r="E211" s="20" t="s">
        <v>747</v>
      </c>
      <c r="F211" s="11">
        <v>30000</v>
      </c>
      <c r="G211" s="11">
        <v>861</v>
      </c>
      <c r="H211" s="11">
        <v>912</v>
      </c>
      <c r="I211" s="11"/>
      <c r="J211" s="11">
        <v>925</v>
      </c>
      <c r="K211" s="11">
        <f t="shared" si="6"/>
        <v>2698</v>
      </c>
      <c r="L211" s="11">
        <f t="shared" si="7"/>
        <v>27302</v>
      </c>
      <c r="M211" s="45" t="s">
        <v>266</v>
      </c>
    </row>
    <row r="212" spans="1:13" x14ac:dyDescent="0.25">
      <c r="A212" s="41">
        <v>202</v>
      </c>
      <c r="B212" s="2" t="s">
        <v>468</v>
      </c>
      <c r="C212" s="20" t="s">
        <v>17</v>
      </c>
      <c r="D212" s="20" t="s">
        <v>1114</v>
      </c>
      <c r="E212" s="20" t="s">
        <v>747</v>
      </c>
      <c r="F212" s="11">
        <v>30000</v>
      </c>
      <c r="G212" s="11">
        <v>861</v>
      </c>
      <c r="H212" s="11">
        <v>912</v>
      </c>
      <c r="I212" s="11"/>
      <c r="J212" s="11">
        <v>9007.11</v>
      </c>
      <c r="K212" s="11">
        <f t="shared" si="6"/>
        <v>10780.11</v>
      </c>
      <c r="L212" s="11">
        <f t="shared" si="7"/>
        <v>19219.89</v>
      </c>
      <c r="M212" s="45" t="s">
        <v>266</v>
      </c>
    </row>
    <row r="213" spans="1:13" ht="15" customHeight="1" x14ac:dyDescent="0.25">
      <c r="A213" s="41">
        <v>203</v>
      </c>
      <c r="B213" s="2" t="s">
        <v>18</v>
      </c>
      <c r="C213" s="20" t="s">
        <v>17</v>
      </c>
      <c r="D213" s="20" t="s">
        <v>1114</v>
      </c>
      <c r="E213" s="20" t="s">
        <v>747</v>
      </c>
      <c r="F213" s="11">
        <v>30000</v>
      </c>
      <c r="G213" s="11">
        <v>861</v>
      </c>
      <c r="H213" s="11">
        <v>912</v>
      </c>
      <c r="I213" s="11"/>
      <c r="J213" s="11">
        <v>5664.72</v>
      </c>
      <c r="K213" s="11">
        <f t="shared" ref="K213:K276" si="8">G213+H213+I213+J213</f>
        <v>7437.72</v>
      </c>
      <c r="L213" s="11">
        <f t="shared" ref="L213:L276" si="9">F213-K213</f>
        <v>22562.28</v>
      </c>
      <c r="M213" s="45" t="s">
        <v>266</v>
      </c>
    </row>
    <row r="214" spans="1:13" ht="15" customHeight="1" x14ac:dyDescent="0.25">
      <c r="A214" s="41">
        <v>204</v>
      </c>
      <c r="B214" s="2" t="s">
        <v>855</v>
      </c>
      <c r="C214" s="20" t="s">
        <v>17</v>
      </c>
      <c r="D214" s="20" t="s">
        <v>1111</v>
      </c>
      <c r="E214" s="20" t="s">
        <v>747</v>
      </c>
      <c r="F214" s="11">
        <v>20000</v>
      </c>
      <c r="G214" s="11">
        <v>574</v>
      </c>
      <c r="H214" s="11">
        <v>608</v>
      </c>
      <c r="I214" s="11"/>
      <c r="J214" s="11">
        <v>25</v>
      </c>
      <c r="K214" s="11">
        <f t="shared" si="8"/>
        <v>1207</v>
      </c>
      <c r="L214" s="11">
        <f t="shared" si="9"/>
        <v>18793</v>
      </c>
      <c r="M214" s="45" t="s">
        <v>266</v>
      </c>
    </row>
    <row r="215" spans="1:13" x14ac:dyDescent="0.25">
      <c r="A215" s="41">
        <v>205</v>
      </c>
      <c r="B215" s="2" t="s">
        <v>851</v>
      </c>
      <c r="C215" s="20" t="s">
        <v>17</v>
      </c>
      <c r="D215" s="20" t="s">
        <v>1111</v>
      </c>
      <c r="E215" s="20" t="s">
        <v>747</v>
      </c>
      <c r="F215" s="11">
        <v>20000</v>
      </c>
      <c r="G215" s="11">
        <v>574</v>
      </c>
      <c r="H215" s="11">
        <v>608</v>
      </c>
      <c r="I215" s="11"/>
      <c r="J215" s="11">
        <v>1225</v>
      </c>
      <c r="K215" s="11">
        <f t="shared" si="8"/>
        <v>2407</v>
      </c>
      <c r="L215" s="11">
        <f t="shared" si="9"/>
        <v>17593</v>
      </c>
      <c r="M215" s="45" t="s">
        <v>266</v>
      </c>
    </row>
    <row r="216" spans="1:13" x14ac:dyDescent="0.25">
      <c r="A216" s="41">
        <v>206</v>
      </c>
      <c r="B216" s="2" t="s">
        <v>864</v>
      </c>
      <c r="C216" s="20" t="s">
        <v>17</v>
      </c>
      <c r="D216" s="20" t="s">
        <v>1111</v>
      </c>
      <c r="E216" s="20" t="s">
        <v>747</v>
      </c>
      <c r="F216" s="11">
        <v>20000</v>
      </c>
      <c r="G216" s="11">
        <v>574</v>
      </c>
      <c r="H216" s="11">
        <v>608</v>
      </c>
      <c r="I216" s="11"/>
      <c r="J216" s="11">
        <v>25</v>
      </c>
      <c r="K216" s="11">
        <f t="shared" si="8"/>
        <v>1207</v>
      </c>
      <c r="L216" s="11">
        <f t="shared" si="9"/>
        <v>18793</v>
      </c>
      <c r="M216" s="45" t="s">
        <v>266</v>
      </c>
    </row>
    <row r="217" spans="1:13" x14ac:dyDescent="0.25">
      <c r="A217" s="41">
        <v>207</v>
      </c>
      <c r="B217" s="2" t="s">
        <v>881</v>
      </c>
      <c r="C217" s="20" t="s">
        <v>17</v>
      </c>
      <c r="D217" s="20" t="s">
        <v>1114</v>
      </c>
      <c r="E217" s="20" t="s">
        <v>747</v>
      </c>
      <c r="F217" s="11">
        <v>25000</v>
      </c>
      <c r="G217" s="11">
        <v>717.5</v>
      </c>
      <c r="H217" s="11">
        <v>760</v>
      </c>
      <c r="I217" s="11"/>
      <c r="J217" s="11">
        <v>3357.83</v>
      </c>
      <c r="K217" s="11">
        <f t="shared" si="8"/>
        <v>4835.33</v>
      </c>
      <c r="L217" s="11">
        <f t="shared" si="9"/>
        <v>20164.669999999998</v>
      </c>
      <c r="M217" s="45" t="s">
        <v>266</v>
      </c>
    </row>
    <row r="218" spans="1:13" x14ac:dyDescent="0.25">
      <c r="A218" s="41">
        <v>208</v>
      </c>
      <c r="B218" s="2" t="s">
        <v>911</v>
      </c>
      <c r="C218" s="20" t="s">
        <v>17</v>
      </c>
      <c r="D218" s="20" t="s">
        <v>1114</v>
      </c>
      <c r="E218" s="20" t="s">
        <v>747</v>
      </c>
      <c r="F218" s="11">
        <v>20000</v>
      </c>
      <c r="G218" s="11">
        <v>574</v>
      </c>
      <c r="H218" s="11">
        <v>608</v>
      </c>
      <c r="I218" s="11"/>
      <c r="J218" s="11">
        <v>2115.9499999999998</v>
      </c>
      <c r="K218" s="11">
        <f t="shared" si="8"/>
        <v>3297.95</v>
      </c>
      <c r="L218" s="11">
        <f t="shared" si="9"/>
        <v>16702.05</v>
      </c>
      <c r="M218" s="45" t="s">
        <v>266</v>
      </c>
    </row>
    <row r="219" spans="1:13" x14ac:dyDescent="0.25">
      <c r="A219" s="41">
        <v>209</v>
      </c>
      <c r="B219" s="2" t="s">
        <v>912</v>
      </c>
      <c r="C219" s="20" t="s">
        <v>17</v>
      </c>
      <c r="D219" s="20" t="s">
        <v>1114</v>
      </c>
      <c r="E219" s="20" t="s">
        <v>747</v>
      </c>
      <c r="F219" s="11">
        <v>20000</v>
      </c>
      <c r="G219" s="11">
        <v>574</v>
      </c>
      <c r="H219" s="11">
        <v>608</v>
      </c>
      <c r="I219" s="11"/>
      <c r="J219" s="11">
        <v>2005.39</v>
      </c>
      <c r="K219" s="11">
        <f t="shared" si="8"/>
        <v>3187.3900000000003</v>
      </c>
      <c r="L219" s="11">
        <f t="shared" si="9"/>
        <v>16812.61</v>
      </c>
      <c r="M219" s="45" t="s">
        <v>266</v>
      </c>
    </row>
    <row r="220" spans="1:13" x14ac:dyDescent="0.25">
      <c r="A220" s="41">
        <v>210</v>
      </c>
      <c r="B220" s="2" t="s">
        <v>913</v>
      </c>
      <c r="C220" s="20" t="s">
        <v>17</v>
      </c>
      <c r="D220" s="20" t="s">
        <v>1114</v>
      </c>
      <c r="E220" s="20" t="s">
        <v>747</v>
      </c>
      <c r="F220" s="11">
        <v>20000</v>
      </c>
      <c r="G220" s="11">
        <v>574</v>
      </c>
      <c r="H220" s="11">
        <v>608</v>
      </c>
      <c r="I220" s="11"/>
      <c r="J220" s="11">
        <v>25</v>
      </c>
      <c r="K220" s="11">
        <f t="shared" si="8"/>
        <v>1207</v>
      </c>
      <c r="L220" s="11">
        <f t="shared" si="9"/>
        <v>18793</v>
      </c>
      <c r="M220" s="45" t="s">
        <v>266</v>
      </c>
    </row>
    <row r="221" spans="1:13" x14ac:dyDescent="0.25">
      <c r="A221" s="41">
        <v>211</v>
      </c>
      <c r="B221" s="2" t="s">
        <v>935</v>
      </c>
      <c r="C221" s="20" t="s">
        <v>1069</v>
      </c>
      <c r="D221" s="20" t="s">
        <v>1114</v>
      </c>
      <c r="E221" s="20" t="s">
        <v>747</v>
      </c>
      <c r="F221" s="11">
        <v>20000</v>
      </c>
      <c r="G221" s="11">
        <v>574</v>
      </c>
      <c r="H221" s="11">
        <v>608</v>
      </c>
      <c r="I221" s="11"/>
      <c r="J221" s="11">
        <v>625</v>
      </c>
      <c r="K221" s="11">
        <f t="shared" si="8"/>
        <v>1807</v>
      </c>
      <c r="L221" s="11">
        <f t="shared" si="9"/>
        <v>18193</v>
      </c>
      <c r="M221" s="45" t="s">
        <v>266</v>
      </c>
    </row>
    <row r="222" spans="1:13" x14ac:dyDescent="0.25">
      <c r="A222" s="41">
        <v>212</v>
      </c>
      <c r="B222" s="2" t="s">
        <v>914</v>
      </c>
      <c r="C222" s="20" t="s">
        <v>17</v>
      </c>
      <c r="D222" s="20" t="s">
        <v>1114</v>
      </c>
      <c r="E222" s="20" t="s">
        <v>747</v>
      </c>
      <c r="F222" s="11">
        <v>20000</v>
      </c>
      <c r="G222" s="11">
        <v>574</v>
      </c>
      <c r="H222" s="11">
        <v>608</v>
      </c>
      <c r="I222" s="11"/>
      <c r="J222" s="11">
        <v>3662</v>
      </c>
      <c r="K222" s="11">
        <f t="shared" si="8"/>
        <v>4844</v>
      </c>
      <c r="L222" s="11">
        <f t="shared" si="9"/>
        <v>15156</v>
      </c>
      <c r="M222" s="45" t="s">
        <v>266</v>
      </c>
    </row>
    <row r="223" spans="1:13" x14ac:dyDescent="0.25">
      <c r="A223" s="41">
        <v>213</v>
      </c>
      <c r="B223" s="2" t="s">
        <v>172</v>
      </c>
      <c r="C223" s="20" t="s">
        <v>1070</v>
      </c>
      <c r="D223" s="20" t="s">
        <v>177</v>
      </c>
      <c r="E223" s="20" t="s">
        <v>872</v>
      </c>
      <c r="F223" s="11">
        <v>112000</v>
      </c>
      <c r="G223" s="11">
        <v>3214.4</v>
      </c>
      <c r="H223" s="11">
        <v>3404.8</v>
      </c>
      <c r="I223" s="11">
        <v>14928.07</v>
      </c>
      <c r="J223" s="11">
        <v>3385</v>
      </c>
      <c r="K223" s="11">
        <f t="shared" si="8"/>
        <v>24932.27</v>
      </c>
      <c r="L223" s="11">
        <f t="shared" si="9"/>
        <v>87067.73</v>
      </c>
      <c r="M223" s="45" t="s">
        <v>267</v>
      </c>
    </row>
    <row r="224" spans="1:13" x14ac:dyDescent="0.25">
      <c r="A224" s="41">
        <v>214</v>
      </c>
      <c r="B224" s="2" t="s">
        <v>169</v>
      </c>
      <c r="C224" s="20" t="s">
        <v>1063</v>
      </c>
      <c r="D224" s="20" t="s">
        <v>1322</v>
      </c>
      <c r="E224" s="20" t="s">
        <v>747</v>
      </c>
      <c r="F224" s="11">
        <v>50000</v>
      </c>
      <c r="G224" s="11">
        <v>1435</v>
      </c>
      <c r="H224" s="11">
        <v>1520</v>
      </c>
      <c r="I224" s="11">
        <v>1854</v>
      </c>
      <c r="J224" s="11">
        <v>6490.58</v>
      </c>
      <c r="K224" s="11">
        <f t="shared" si="8"/>
        <v>11299.58</v>
      </c>
      <c r="L224" s="11">
        <f t="shared" si="9"/>
        <v>38700.42</v>
      </c>
      <c r="M224" s="45" t="s">
        <v>267</v>
      </c>
    </row>
    <row r="225" spans="1:13" x14ac:dyDescent="0.25">
      <c r="A225" s="41">
        <v>215</v>
      </c>
      <c r="B225" s="2" t="s">
        <v>653</v>
      </c>
      <c r="C225" s="20" t="s">
        <v>1072</v>
      </c>
      <c r="D225" s="20" t="s">
        <v>1001</v>
      </c>
      <c r="E225" s="20" t="s">
        <v>518</v>
      </c>
      <c r="F225" s="11">
        <v>40000</v>
      </c>
      <c r="G225" s="11">
        <v>1148</v>
      </c>
      <c r="H225" s="11">
        <v>1216</v>
      </c>
      <c r="I225" s="11">
        <v>442.65</v>
      </c>
      <c r="J225" s="11">
        <v>1225</v>
      </c>
      <c r="K225" s="11">
        <f t="shared" si="8"/>
        <v>4031.65</v>
      </c>
      <c r="L225" s="11">
        <f t="shared" si="9"/>
        <v>35968.35</v>
      </c>
      <c r="M225" s="45" t="s">
        <v>266</v>
      </c>
    </row>
    <row r="226" spans="1:13" x14ac:dyDescent="0.25">
      <c r="A226" s="41">
        <v>216</v>
      </c>
      <c r="B226" s="2" t="s">
        <v>400</v>
      </c>
      <c r="C226" s="20" t="s">
        <v>1071</v>
      </c>
      <c r="D226" s="20" t="s">
        <v>1112</v>
      </c>
      <c r="E226" s="20" t="s">
        <v>747</v>
      </c>
      <c r="F226" s="11">
        <v>50000</v>
      </c>
      <c r="G226" s="11">
        <v>1435</v>
      </c>
      <c r="H226" s="11">
        <v>1520</v>
      </c>
      <c r="I226" s="11">
        <v>1854</v>
      </c>
      <c r="J226" s="11">
        <v>11698.54</v>
      </c>
      <c r="K226" s="11">
        <f t="shared" si="8"/>
        <v>16507.54</v>
      </c>
      <c r="L226" s="11">
        <f t="shared" si="9"/>
        <v>33492.46</v>
      </c>
      <c r="M226" s="45" t="s">
        <v>267</v>
      </c>
    </row>
    <row r="227" spans="1:13" x14ac:dyDescent="0.25">
      <c r="A227" s="41">
        <v>217</v>
      </c>
      <c r="B227" s="2" t="s">
        <v>479</v>
      </c>
      <c r="C227" s="20" t="s">
        <v>969</v>
      </c>
      <c r="D227" s="20" t="s">
        <v>177</v>
      </c>
      <c r="E227" s="20" t="s">
        <v>872</v>
      </c>
      <c r="F227" s="11">
        <v>70000</v>
      </c>
      <c r="G227" s="11">
        <v>2009</v>
      </c>
      <c r="H227" s="11">
        <v>2128</v>
      </c>
      <c r="I227" s="11">
        <v>5368.48</v>
      </c>
      <c r="J227" s="11">
        <v>25</v>
      </c>
      <c r="K227" s="11">
        <f t="shared" si="8"/>
        <v>9530.48</v>
      </c>
      <c r="L227" s="11">
        <f t="shared" si="9"/>
        <v>60469.520000000004</v>
      </c>
      <c r="M227" s="45" t="s">
        <v>267</v>
      </c>
    </row>
    <row r="228" spans="1:13" x14ac:dyDescent="0.25">
      <c r="A228" s="41">
        <v>218</v>
      </c>
      <c r="B228" s="2" t="s">
        <v>167</v>
      </c>
      <c r="C228" s="20" t="s">
        <v>969</v>
      </c>
      <c r="D228" s="20" t="s">
        <v>171</v>
      </c>
      <c r="E228" s="20" t="s">
        <v>518</v>
      </c>
      <c r="F228" s="11">
        <v>70000</v>
      </c>
      <c r="G228" s="11">
        <v>2009</v>
      </c>
      <c r="H228" s="11">
        <v>2128</v>
      </c>
      <c r="I228" s="11">
        <v>5368.48</v>
      </c>
      <c r="J228" s="11">
        <v>979.36</v>
      </c>
      <c r="K228" s="11">
        <f t="shared" si="8"/>
        <v>10484.84</v>
      </c>
      <c r="L228" s="11">
        <f t="shared" si="9"/>
        <v>59515.16</v>
      </c>
      <c r="M228" s="45" t="s">
        <v>267</v>
      </c>
    </row>
    <row r="229" spans="1:13" x14ac:dyDescent="0.25">
      <c r="A229" s="41">
        <v>219</v>
      </c>
      <c r="B229" s="2" t="s">
        <v>100</v>
      </c>
      <c r="C229" s="20" t="s">
        <v>969</v>
      </c>
      <c r="D229" s="20" t="s">
        <v>995</v>
      </c>
      <c r="E229" s="20" t="s">
        <v>872</v>
      </c>
      <c r="F229" s="11">
        <v>80000</v>
      </c>
      <c r="G229" s="11">
        <v>2296</v>
      </c>
      <c r="H229" s="11">
        <v>2432</v>
      </c>
      <c r="I229" s="11">
        <v>7400.87</v>
      </c>
      <c r="J229" s="11">
        <v>979.36</v>
      </c>
      <c r="K229" s="11">
        <f t="shared" si="8"/>
        <v>13108.23</v>
      </c>
      <c r="L229" s="11">
        <f t="shared" si="9"/>
        <v>66891.77</v>
      </c>
      <c r="M229" s="45" t="s">
        <v>267</v>
      </c>
    </row>
    <row r="230" spans="1:13" x14ac:dyDescent="0.25">
      <c r="A230" s="41">
        <v>220</v>
      </c>
      <c r="B230" s="2" t="s">
        <v>66</v>
      </c>
      <c r="C230" s="20" t="s">
        <v>1063</v>
      </c>
      <c r="D230" s="20" t="s">
        <v>4</v>
      </c>
      <c r="E230" s="20" t="s">
        <v>518</v>
      </c>
      <c r="F230" s="11">
        <v>70000</v>
      </c>
      <c r="G230" s="11">
        <v>2009</v>
      </c>
      <c r="H230" s="11">
        <v>2128</v>
      </c>
      <c r="I230" s="11">
        <v>5368.48</v>
      </c>
      <c r="J230" s="11">
        <v>6304.62</v>
      </c>
      <c r="K230" s="11">
        <f t="shared" si="8"/>
        <v>15810.099999999999</v>
      </c>
      <c r="L230" s="11">
        <f t="shared" si="9"/>
        <v>54189.9</v>
      </c>
      <c r="M230" s="45" t="s">
        <v>267</v>
      </c>
    </row>
    <row r="231" spans="1:13" x14ac:dyDescent="0.25">
      <c r="A231" s="41">
        <v>221</v>
      </c>
      <c r="B231" s="2" t="s">
        <v>65</v>
      </c>
      <c r="C231" s="20" t="s">
        <v>969</v>
      </c>
      <c r="D231" s="20" t="s">
        <v>894</v>
      </c>
      <c r="E231" s="20" t="s">
        <v>872</v>
      </c>
      <c r="F231" s="11">
        <v>85000</v>
      </c>
      <c r="G231" s="11">
        <v>2439.5</v>
      </c>
      <c r="H231" s="11">
        <v>2584</v>
      </c>
      <c r="I231" s="11">
        <v>8576.99</v>
      </c>
      <c r="J231" s="11">
        <v>25</v>
      </c>
      <c r="K231" s="11">
        <f t="shared" si="8"/>
        <v>13625.49</v>
      </c>
      <c r="L231" s="11">
        <f t="shared" si="9"/>
        <v>71374.509999999995</v>
      </c>
      <c r="M231" s="45" t="s">
        <v>267</v>
      </c>
    </row>
    <row r="232" spans="1:13" x14ac:dyDescent="0.25">
      <c r="A232" s="41">
        <v>222</v>
      </c>
      <c r="B232" s="2" t="s">
        <v>775</v>
      </c>
      <c r="C232" s="20" t="s">
        <v>969</v>
      </c>
      <c r="D232" s="20" t="s">
        <v>1001</v>
      </c>
      <c r="E232" s="20" t="s">
        <v>518</v>
      </c>
      <c r="F232" s="11">
        <v>60000</v>
      </c>
      <c r="G232" s="11">
        <v>1722</v>
      </c>
      <c r="H232" s="11">
        <v>1824</v>
      </c>
      <c r="I232" s="11">
        <v>3486.68</v>
      </c>
      <c r="J232" s="11">
        <v>1825</v>
      </c>
      <c r="K232" s="11">
        <f t="shared" si="8"/>
        <v>8857.68</v>
      </c>
      <c r="L232" s="11">
        <f t="shared" si="9"/>
        <v>51142.32</v>
      </c>
      <c r="M232" s="45" t="s">
        <v>266</v>
      </c>
    </row>
    <row r="233" spans="1:13" x14ac:dyDescent="0.25">
      <c r="A233" s="41">
        <v>223</v>
      </c>
      <c r="B233" s="2" t="s">
        <v>158</v>
      </c>
      <c r="C233" s="20" t="s">
        <v>969</v>
      </c>
      <c r="D233" s="20" t="s">
        <v>995</v>
      </c>
      <c r="E233" s="20" t="s">
        <v>872</v>
      </c>
      <c r="F233" s="11">
        <v>80000</v>
      </c>
      <c r="G233" s="11">
        <v>2296</v>
      </c>
      <c r="H233" s="11">
        <v>2432</v>
      </c>
      <c r="I233" s="11">
        <v>7400.87</v>
      </c>
      <c r="J233" s="11">
        <v>2425</v>
      </c>
      <c r="K233" s="11">
        <f t="shared" si="8"/>
        <v>14553.869999999999</v>
      </c>
      <c r="L233" s="11">
        <f t="shared" si="9"/>
        <v>65446.130000000005</v>
      </c>
      <c r="M233" s="45" t="s">
        <v>267</v>
      </c>
    </row>
    <row r="234" spans="1:13" ht="15" customHeight="1" x14ac:dyDescent="0.25">
      <c r="A234" s="41">
        <v>224</v>
      </c>
      <c r="B234" s="2" t="s">
        <v>157</v>
      </c>
      <c r="C234" s="20" t="s">
        <v>969</v>
      </c>
      <c r="D234" s="20" t="s">
        <v>1015</v>
      </c>
      <c r="E234" s="20" t="s">
        <v>872</v>
      </c>
      <c r="F234" s="11">
        <v>80000</v>
      </c>
      <c r="G234" s="11">
        <v>2296</v>
      </c>
      <c r="H234" s="11">
        <v>2432</v>
      </c>
      <c r="I234" s="11">
        <v>7400.87</v>
      </c>
      <c r="J234" s="11">
        <v>1933.72</v>
      </c>
      <c r="K234" s="11">
        <f t="shared" si="8"/>
        <v>14062.589999999998</v>
      </c>
      <c r="L234" s="11">
        <f t="shared" si="9"/>
        <v>65937.41</v>
      </c>
      <c r="M234" s="45" t="s">
        <v>267</v>
      </c>
    </row>
    <row r="235" spans="1:13" x14ac:dyDescent="0.25">
      <c r="A235" s="41">
        <v>225</v>
      </c>
      <c r="B235" s="2" t="s">
        <v>127</v>
      </c>
      <c r="C235" s="20" t="s">
        <v>1071</v>
      </c>
      <c r="D235" s="20" t="s">
        <v>1011</v>
      </c>
      <c r="E235" s="20" t="s">
        <v>747</v>
      </c>
      <c r="F235" s="11">
        <v>50000</v>
      </c>
      <c r="G235" s="11">
        <v>1435</v>
      </c>
      <c r="H235" s="11">
        <v>1520</v>
      </c>
      <c r="I235" s="11">
        <v>1854</v>
      </c>
      <c r="J235" s="11">
        <v>25</v>
      </c>
      <c r="K235" s="11">
        <f t="shared" si="8"/>
        <v>4834</v>
      </c>
      <c r="L235" s="11">
        <f t="shared" si="9"/>
        <v>45166</v>
      </c>
      <c r="M235" s="45" t="s">
        <v>267</v>
      </c>
    </row>
    <row r="236" spans="1:13" x14ac:dyDescent="0.25">
      <c r="A236" s="41">
        <v>226</v>
      </c>
      <c r="B236" s="2" t="s">
        <v>225</v>
      </c>
      <c r="C236" s="20" t="s">
        <v>1063</v>
      </c>
      <c r="D236" s="20" t="s">
        <v>171</v>
      </c>
      <c r="E236" s="20" t="s">
        <v>747</v>
      </c>
      <c r="F236" s="11">
        <v>50000</v>
      </c>
      <c r="G236" s="11">
        <v>1435</v>
      </c>
      <c r="H236" s="11">
        <v>1520</v>
      </c>
      <c r="I236" s="11">
        <v>1854</v>
      </c>
      <c r="J236" s="11">
        <v>25</v>
      </c>
      <c r="K236" s="11">
        <f t="shared" si="8"/>
        <v>4834</v>
      </c>
      <c r="L236" s="11">
        <f t="shared" si="9"/>
        <v>45166</v>
      </c>
      <c r="M236" s="45" t="s">
        <v>267</v>
      </c>
    </row>
    <row r="237" spans="1:13" x14ac:dyDescent="0.25">
      <c r="A237" s="41">
        <v>227</v>
      </c>
      <c r="B237" s="2" t="s">
        <v>120</v>
      </c>
      <c r="C237" s="20" t="s">
        <v>1071</v>
      </c>
      <c r="D237" s="20" t="s">
        <v>1324</v>
      </c>
      <c r="E237" s="20" t="s">
        <v>693</v>
      </c>
      <c r="F237" s="11">
        <v>85000</v>
      </c>
      <c r="G237" s="11">
        <v>2439.5</v>
      </c>
      <c r="H237" s="11">
        <v>2584</v>
      </c>
      <c r="I237" s="11">
        <v>8148.13</v>
      </c>
      <c r="J237" s="11">
        <v>1740.46</v>
      </c>
      <c r="K237" s="11">
        <f t="shared" si="8"/>
        <v>14912.09</v>
      </c>
      <c r="L237" s="11">
        <f t="shared" si="9"/>
        <v>70087.91</v>
      </c>
      <c r="M237" s="45" t="s">
        <v>267</v>
      </c>
    </row>
    <row r="238" spans="1:13" x14ac:dyDescent="0.25">
      <c r="A238" s="41">
        <v>228</v>
      </c>
      <c r="B238" s="2" t="s">
        <v>112</v>
      </c>
      <c r="C238" s="20" t="s">
        <v>1063</v>
      </c>
      <c r="D238" s="20" t="s">
        <v>1115</v>
      </c>
      <c r="E238" s="2" t="s">
        <v>747</v>
      </c>
      <c r="F238" s="11">
        <v>50000</v>
      </c>
      <c r="G238" s="11">
        <v>1435</v>
      </c>
      <c r="H238" s="11">
        <v>1520</v>
      </c>
      <c r="I238" s="11">
        <v>1854</v>
      </c>
      <c r="J238" s="11">
        <v>10166.719999999999</v>
      </c>
      <c r="K238" s="11">
        <f t="shared" si="8"/>
        <v>14975.72</v>
      </c>
      <c r="L238" s="11">
        <f t="shared" si="9"/>
        <v>35024.28</v>
      </c>
      <c r="M238" s="45" t="s">
        <v>267</v>
      </c>
    </row>
    <row r="239" spans="1:13" x14ac:dyDescent="0.25">
      <c r="A239" s="41">
        <v>229</v>
      </c>
      <c r="B239" s="2" t="s">
        <v>427</v>
      </c>
      <c r="C239" s="20" t="s">
        <v>1071</v>
      </c>
      <c r="D239" s="20" t="s">
        <v>145</v>
      </c>
      <c r="E239" s="20" t="s">
        <v>747</v>
      </c>
      <c r="F239" s="11">
        <v>50000</v>
      </c>
      <c r="G239" s="11">
        <v>1435</v>
      </c>
      <c r="H239" s="11">
        <v>1520</v>
      </c>
      <c r="I239" s="11">
        <v>1854</v>
      </c>
      <c r="J239" s="11">
        <v>5025</v>
      </c>
      <c r="K239" s="11">
        <f t="shared" si="8"/>
        <v>9834</v>
      </c>
      <c r="L239" s="11">
        <f t="shared" si="9"/>
        <v>40166</v>
      </c>
      <c r="M239" s="45" t="s">
        <v>267</v>
      </c>
    </row>
    <row r="240" spans="1:13" x14ac:dyDescent="0.25">
      <c r="A240" s="41">
        <v>230</v>
      </c>
      <c r="B240" s="2" t="s">
        <v>88</v>
      </c>
      <c r="C240" s="20" t="s">
        <v>1063</v>
      </c>
      <c r="D240" s="20" t="s">
        <v>1007</v>
      </c>
      <c r="E240" s="20" t="s">
        <v>747</v>
      </c>
      <c r="F240" s="11">
        <v>50000</v>
      </c>
      <c r="G240" s="11">
        <v>1435</v>
      </c>
      <c r="H240" s="11">
        <v>1520</v>
      </c>
      <c r="I240" s="11">
        <v>1854</v>
      </c>
      <c r="J240" s="11">
        <v>25</v>
      </c>
      <c r="K240" s="11">
        <f t="shared" si="8"/>
        <v>4834</v>
      </c>
      <c r="L240" s="11">
        <f t="shared" si="9"/>
        <v>45166</v>
      </c>
      <c r="M240" s="45" t="s">
        <v>267</v>
      </c>
    </row>
    <row r="241" spans="1:13" x14ac:dyDescent="0.25">
      <c r="A241" s="41">
        <v>231</v>
      </c>
      <c r="B241" s="2" t="s">
        <v>59</v>
      </c>
      <c r="C241" s="20" t="s">
        <v>1063</v>
      </c>
      <c r="D241" s="20" t="s">
        <v>1012</v>
      </c>
      <c r="E241" s="20" t="s">
        <v>747</v>
      </c>
      <c r="F241" s="11">
        <v>50000</v>
      </c>
      <c r="G241" s="11">
        <v>1435</v>
      </c>
      <c r="H241" s="11">
        <v>1520</v>
      </c>
      <c r="I241" s="11">
        <v>1596.68</v>
      </c>
      <c r="J241" s="11">
        <v>1740.46</v>
      </c>
      <c r="K241" s="11">
        <f t="shared" si="8"/>
        <v>6292.14</v>
      </c>
      <c r="L241" s="11">
        <f t="shared" si="9"/>
        <v>43707.86</v>
      </c>
      <c r="M241" s="45" t="s">
        <v>267</v>
      </c>
    </row>
    <row r="242" spans="1:13" x14ac:dyDescent="0.25">
      <c r="A242" s="41">
        <v>232</v>
      </c>
      <c r="B242" s="2" t="s">
        <v>587</v>
      </c>
      <c r="C242" s="20" t="s">
        <v>1071</v>
      </c>
      <c r="D242" s="20" t="s">
        <v>894</v>
      </c>
      <c r="E242" s="20" t="s">
        <v>747</v>
      </c>
      <c r="F242" s="11">
        <v>80000</v>
      </c>
      <c r="G242" s="11">
        <v>2296</v>
      </c>
      <c r="H242" s="11">
        <v>2432</v>
      </c>
      <c r="I242" s="11">
        <v>7400.87</v>
      </c>
      <c r="J242" s="11">
        <v>2425</v>
      </c>
      <c r="K242" s="11">
        <f t="shared" si="8"/>
        <v>14553.869999999999</v>
      </c>
      <c r="L242" s="11">
        <f t="shared" si="9"/>
        <v>65446.130000000005</v>
      </c>
      <c r="M242" s="45" t="s">
        <v>267</v>
      </c>
    </row>
    <row r="243" spans="1:13" x14ac:dyDescent="0.25">
      <c r="A243" s="41">
        <v>233</v>
      </c>
      <c r="B243" s="2" t="s">
        <v>149</v>
      </c>
      <c r="C243" s="20" t="s">
        <v>1071</v>
      </c>
      <c r="D243" s="20" t="s">
        <v>1118</v>
      </c>
      <c r="E243" s="20" t="s">
        <v>747</v>
      </c>
      <c r="F243" s="11">
        <v>50000</v>
      </c>
      <c r="G243" s="11">
        <v>1435</v>
      </c>
      <c r="H243" s="11">
        <v>1520</v>
      </c>
      <c r="I243" s="11">
        <v>1854</v>
      </c>
      <c r="J243" s="11">
        <v>4025</v>
      </c>
      <c r="K243" s="11">
        <f t="shared" si="8"/>
        <v>8834</v>
      </c>
      <c r="L243" s="11">
        <f t="shared" si="9"/>
        <v>41166</v>
      </c>
      <c r="M243" s="45" t="s">
        <v>267</v>
      </c>
    </row>
    <row r="244" spans="1:13" x14ac:dyDescent="0.25">
      <c r="A244" s="41">
        <v>234</v>
      </c>
      <c r="B244" s="2" t="s">
        <v>889</v>
      </c>
      <c r="C244" s="20" t="s">
        <v>1063</v>
      </c>
      <c r="D244" s="20" t="s">
        <v>177</v>
      </c>
      <c r="E244" s="20" t="s">
        <v>747</v>
      </c>
      <c r="F244" s="11">
        <v>50000</v>
      </c>
      <c r="G244" s="11">
        <v>1435</v>
      </c>
      <c r="H244" s="11">
        <v>1520</v>
      </c>
      <c r="I244" s="11"/>
      <c r="J244" s="11">
        <v>2937.3900000000003</v>
      </c>
      <c r="K244" s="11">
        <f t="shared" si="8"/>
        <v>5892.39</v>
      </c>
      <c r="L244" s="11">
        <f t="shared" si="9"/>
        <v>44107.61</v>
      </c>
      <c r="M244" s="45" t="s">
        <v>267</v>
      </c>
    </row>
    <row r="245" spans="1:13" x14ac:dyDescent="0.25">
      <c r="A245" s="41">
        <v>235</v>
      </c>
      <c r="B245" s="2" t="s">
        <v>877</v>
      </c>
      <c r="C245" s="20" t="s">
        <v>1063</v>
      </c>
      <c r="D245" s="20" t="s">
        <v>988</v>
      </c>
      <c r="E245" s="20" t="s">
        <v>747</v>
      </c>
      <c r="F245" s="11">
        <v>42000</v>
      </c>
      <c r="G245" s="11">
        <v>1205.4000000000001</v>
      </c>
      <c r="H245" s="11">
        <v>1276.8</v>
      </c>
      <c r="I245" s="11"/>
      <c r="J245" s="11">
        <v>25</v>
      </c>
      <c r="K245" s="11">
        <f t="shared" si="8"/>
        <v>2507.1999999999998</v>
      </c>
      <c r="L245" s="11">
        <f t="shared" si="9"/>
        <v>39492.800000000003</v>
      </c>
      <c r="M245" s="45" t="s">
        <v>267</v>
      </c>
    </row>
    <row r="246" spans="1:13" x14ac:dyDescent="0.25">
      <c r="A246" s="41">
        <v>236</v>
      </c>
      <c r="B246" s="2" t="s">
        <v>89</v>
      </c>
      <c r="C246" s="20" t="s">
        <v>1063</v>
      </c>
      <c r="D246" s="20" t="s">
        <v>1013</v>
      </c>
      <c r="E246" s="20" t="s">
        <v>747</v>
      </c>
      <c r="F246" s="11">
        <v>50000</v>
      </c>
      <c r="G246" s="11">
        <v>1435</v>
      </c>
      <c r="H246" s="11">
        <v>1520</v>
      </c>
      <c r="I246" s="11">
        <v>1596.68</v>
      </c>
      <c r="J246" s="11">
        <v>1740.46</v>
      </c>
      <c r="K246" s="11">
        <f t="shared" si="8"/>
        <v>6292.14</v>
      </c>
      <c r="L246" s="11">
        <f t="shared" si="9"/>
        <v>43707.86</v>
      </c>
      <c r="M246" s="45" t="s">
        <v>267</v>
      </c>
    </row>
    <row r="247" spans="1:13" x14ac:dyDescent="0.25">
      <c r="A247" s="41">
        <v>237</v>
      </c>
      <c r="B247" s="2" t="s">
        <v>131</v>
      </c>
      <c r="C247" s="20" t="s">
        <v>1063</v>
      </c>
      <c r="D247" s="20" t="s">
        <v>139</v>
      </c>
      <c r="E247" s="20" t="s">
        <v>747</v>
      </c>
      <c r="F247" s="11">
        <v>50000</v>
      </c>
      <c r="G247" s="11">
        <v>1435</v>
      </c>
      <c r="H247" s="11">
        <v>1520</v>
      </c>
      <c r="I247" s="11">
        <v>1854</v>
      </c>
      <c r="J247" s="11">
        <v>9186.16</v>
      </c>
      <c r="K247" s="11">
        <f t="shared" si="8"/>
        <v>13995.16</v>
      </c>
      <c r="L247" s="11">
        <f t="shared" si="9"/>
        <v>36004.839999999997</v>
      </c>
      <c r="M247" s="45" t="s">
        <v>267</v>
      </c>
    </row>
    <row r="248" spans="1:13" ht="15" customHeight="1" x14ac:dyDescent="0.25">
      <c r="A248" s="41">
        <v>238</v>
      </c>
      <c r="B248" s="2" t="s">
        <v>408</v>
      </c>
      <c r="C248" s="20" t="s">
        <v>1063</v>
      </c>
      <c r="D248" s="20" t="s">
        <v>1117</v>
      </c>
      <c r="E248" s="20" t="s">
        <v>747</v>
      </c>
      <c r="F248" s="11">
        <v>50000</v>
      </c>
      <c r="G248" s="11">
        <v>1435</v>
      </c>
      <c r="H248" s="11">
        <v>1520</v>
      </c>
      <c r="I248" s="11">
        <v>1854</v>
      </c>
      <c r="J248" s="11">
        <v>15862.05</v>
      </c>
      <c r="K248" s="11">
        <f t="shared" si="8"/>
        <v>20671.05</v>
      </c>
      <c r="L248" s="11">
        <f t="shared" si="9"/>
        <v>29328.95</v>
      </c>
      <c r="M248" s="45" t="s">
        <v>267</v>
      </c>
    </row>
    <row r="249" spans="1:13" x14ac:dyDescent="0.25">
      <c r="A249" s="41">
        <v>239</v>
      </c>
      <c r="B249" s="2" t="s">
        <v>626</v>
      </c>
      <c r="C249" s="20" t="s">
        <v>1071</v>
      </c>
      <c r="D249" s="20" t="s">
        <v>1001</v>
      </c>
      <c r="E249" s="20" t="s">
        <v>747</v>
      </c>
      <c r="F249" s="11">
        <v>45000</v>
      </c>
      <c r="G249" s="11">
        <v>1291.5</v>
      </c>
      <c r="H249" s="11">
        <v>1368</v>
      </c>
      <c r="I249" s="11">
        <v>1148.33</v>
      </c>
      <c r="J249" s="11">
        <v>15775</v>
      </c>
      <c r="K249" s="11">
        <f t="shared" si="8"/>
        <v>19582.830000000002</v>
      </c>
      <c r="L249" s="11">
        <f t="shared" si="9"/>
        <v>25417.17</v>
      </c>
      <c r="M249" s="45" t="s">
        <v>266</v>
      </c>
    </row>
    <row r="250" spans="1:13" x14ac:dyDescent="0.25">
      <c r="A250" s="41">
        <v>240</v>
      </c>
      <c r="B250" s="2" t="s">
        <v>178</v>
      </c>
      <c r="C250" s="20" t="s">
        <v>1063</v>
      </c>
      <c r="D250" s="20" t="s">
        <v>1111</v>
      </c>
      <c r="E250" s="20" t="s">
        <v>747</v>
      </c>
      <c r="F250" s="11">
        <v>50000</v>
      </c>
      <c r="G250" s="11">
        <v>1435</v>
      </c>
      <c r="H250" s="11">
        <v>1520</v>
      </c>
      <c r="I250" s="11">
        <v>1854</v>
      </c>
      <c r="J250" s="11">
        <v>2525</v>
      </c>
      <c r="K250" s="11">
        <f t="shared" si="8"/>
        <v>7334</v>
      </c>
      <c r="L250" s="11">
        <f t="shared" si="9"/>
        <v>42666</v>
      </c>
      <c r="M250" s="45" t="s">
        <v>267</v>
      </c>
    </row>
    <row r="251" spans="1:13" x14ac:dyDescent="0.25">
      <c r="A251" s="41">
        <v>241</v>
      </c>
      <c r="B251" s="2" t="s">
        <v>412</v>
      </c>
      <c r="C251" s="20" t="s">
        <v>1063</v>
      </c>
      <c r="D251" s="20" t="s">
        <v>1001</v>
      </c>
      <c r="E251" s="20" t="s">
        <v>747</v>
      </c>
      <c r="F251" s="11">
        <v>35000</v>
      </c>
      <c r="G251" s="11">
        <v>1004.5</v>
      </c>
      <c r="H251" s="11">
        <v>1064</v>
      </c>
      <c r="I251" s="11"/>
      <c r="J251" s="11">
        <v>7526.25</v>
      </c>
      <c r="K251" s="11">
        <f t="shared" si="8"/>
        <v>9594.75</v>
      </c>
      <c r="L251" s="11">
        <f t="shared" si="9"/>
        <v>25405.25</v>
      </c>
      <c r="M251" s="45" t="s">
        <v>267</v>
      </c>
    </row>
    <row r="252" spans="1:13" x14ac:dyDescent="0.25">
      <c r="A252" s="41">
        <v>242</v>
      </c>
      <c r="B252" s="2" t="s">
        <v>426</v>
      </c>
      <c r="C252" s="20" t="s">
        <v>1063</v>
      </c>
      <c r="D252" s="20" t="s">
        <v>1117</v>
      </c>
      <c r="E252" s="2" t="s">
        <v>747</v>
      </c>
      <c r="F252" s="11">
        <v>50000</v>
      </c>
      <c r="G252" s="11">
        <v>1435</v>
      </c>
      <c r="H252" s="11">
        <v>1520</v>
      </c>
      <c r="I252" s="11">
        <v>1854</v>
      </c>
      <c r="J252" s="11">
        <v>25</v>
      </c>
      <c r="K252" s="11">
        <f t="shared" si="8"/>
        <v>4834</v>
      </c>
      <c r="L252" s="11">
        <f t="shared" si="9"/>
        <v>45166</v>
      </c>
      <c r="M252" s="45" t="s">
        <v>267</v>
      </c>
    </row>
    <row r="253" spans="1:13" x14ac:dyDescent="0.25">
      <c r="A253" s="41">
        <v>243</v>
      </c>
      <c r="B253" s="2" t="s">
        <v>1005</v>
      </c>
      <c r="C253" s="20" t="s">
        <v>1063</v>
      </c>
      <c r="D253" s="20" t="s">
        <v>143</v>
      </c>
      <c r="E253" s="2" t="s">
        <v>747</v>
      </c>
      <c r="F253" s="11">
        <v>50000</v>
      </c>
      <c r="G253" s="11">
        <v>1435</v>
      </c>
      <c r="H253" s="11">
        <v>1520</v>
      </c>
      <c r="I253" s="11">
        <v>1854</v>
      </c>
      <c r="J253" s="11">
        <v>1525</v>
      </c>
      <c r="K253" s="11">
        <f t="shared" si="8"/>
        <v>6334</v>
      </c>
      <c r="L253" s="11">
        <f t="shared" si="9"/>
        <v>43666</v>
      </c>
      <c r="M253" s="45" t="s">
        <v>267</v>
      </c>
    </row>
    <row r="254" spans="1:13" x14ac:dyDescent="0.25">
      <c r="A254" s="41">
        <v>244</v>
      </c>
      <c r="B254" s="20" t="s">
        <v>678</v>
      </c>
      <c r="C254" s="20" t="s">
        <v>969</v>
      </c>
      <c r="D254" s="20" t="s">
        <v>170</v>
      </c>
      <c r="E254" s="20" t="s">
        <v>747</v>
      </c>
      <c r="F254" s="11">
        <v>70000</v>
      </c>
      <c r="G254" s="11">
        <v>2009</v>
      </c>
      <c r="H254" s="11">
        <v>2128</v>
      </c>
      <c r="I254" s="11">
        <v>5368.48</v>
      </c>
      <c r="J254" s="11">
        <v>25</v>
      </c>
      <c r="K254" s="11">
        <f t="shared" si="8"/>
        <v>9530.48</v>
      </c>
      <c r="L254" s="11">
        <f t="shared" si="9"/>
        <v>60469.520000000004</v>
      </c>
      <c r="M254" s="45" t="s">
        <v>267</v>
      </c>
    </row>
    <row r="255" spans="1:13" x14ac:dyDescent="0.25">
      <c r="A255" s="41">
        <v>245</v>
      </c>
      <c r="B255" s="2" t="s">
        <v>743</v>
      </c>
      <c r="C255" s="20" t="s">
        <v>1063</v>
      </c>
      <c r="D255" s="20" t="s">
        <v>1014</v>
      </c>
      <c r="E255" s="20" t="s">
        <v>747</v>
      </c>
      <c r="F255" s="11">
        <v>50000</v>
      </c>
      <c r="G255" s="11">
        <v>1435</v>
      </c>
      <c r="H255" s="11">
        <v>1520</v>
      </c>
      <c r="I255" s="11">
        <v>1854</v>
      </c>
      <c r="J255" s="11">
        <v>25</v>
      </c>
      <c r="K255" s="11">
        <f t="shared" si="8"/>
        <v>4834</v>
      </c>
      <c r="L255" s="11">
        <f t="shared" si="9"/>
        <v>45166</v>
      </c>
      <c r="M255" s="45" t="s">
        <v>267</v>
      </c>
    </row>
    <row r="256" spans="1:13" x14ac:dyDescent="0.25">
      <c r="A256" s="41">
        <v>246</v>
      </c>
      <c r="B256" s="2" t="s">
        <v>449</v>
      </c>
      <c r="C256" s="20" t="s">
        <v>1063</v>
      </c>
      <c r="D256" s="20" t="s">
        <v>1001</v>
      </c>
      <c r="E256" s="20" t="s">
        <v>747</v>
      </c>
      <c r="F256" s="11">
        <v>50000</v>
      </c>
      <c r="G256" s="11">
        <v>1435</v>
      </c>
      <c r="H256" s="11">
        <v>1520</v>
      </c>
      <c r="I256" s="11">
        <v>1854</v>
      </c>
      <c r="J256" s="11">
        <v>5025</v>
      </c>
      <c r="K256" s="11">
        <f t="shared" si="8"/>
        <v>9834</v>
      </c>
      <c r="L256" s="11">
        <f t="shared" si="9"/>
        <v>40166</v>
      </c>
      <c r="M256" s="45" t="s">
        <v>267</v>
      </c>
    </row>
    <row r="257" spans="1:13" x14ac:dyDescent="0.25">
      <c r="A257" s="41">
        <v>247</v>
      </c>
      <c r="B257" s="2" t="s">
        <v>672</v>
      </c>
      <c r="C257" s="20" t="s">
        <v>1063</v>
      </c>
      <c r="D257" s="20" t="s">
        <v>1007</v>
      </c>
      <c r="E257" s="20" t="s">
        <v>747</v>
      </c>
      <c r="F257" s="11">
        <v>50000</v>
      </c>
      <c r="G257" s="11">
        <v>1435</v>
      </c>
      <c r="H257" s="11">
        <v>1520</v>
      </c>
      <c r="I257" s="11">
        <v>1854</v>
      </c>
      <c r="J257" s="11">
        <v>2525</v>
      </c>
      <c r="K257" s="11">
        <f t="shared" si="8"/>
        <v>7334</v>
      </c>
      <c r="L257" s="11">
        <f t="shared" si="9"/>
        <v>42666</v>
      </c>
      <c r="M257" s="45" t="s">
        <v>267</v>
      </c>
    </row>
    <row r="258" spans="1:13" x14ac:dyDescent="0.25">
      <c r="A258" s="41">
        <v>248</v>
      </c>
      <c r="B258" s="2" t="s">
        <v>673</v>
      </c>
      <c r="C258" s="20" t="s">
        <v>1063</v>
      </c>
      <c r="D258" s="20" t="s">
        <v>1011</v>
      </c>
      <c r="E258" s="20" t="s">
        <v>747</v>
      </c>
      <c r="F258" s="11">
        <v>50000</v>
      </c>
      <c r="G258" s="11">
        <v>1435</v>
      </c>
      <c r="H258" s="11">
        <v>1520</v>
      </c>
      <c r="I258" s="11">
        <v>1854</v>
      </c>
      <c r="J258" s="11">
        <v>25</v>
      </c>
      <c r="K258" s="11">
        <f t="shared" si="8"/>
        <v>4834</v>
      </c>
      <c r="L258" s="11">
        <f t="shared" si="9"/>
        <v>45166</v>
      </c>
      <c r="M258" s="45" t="s">
        <v>267</v>
      </c>
    </row>
    <row r="259" spans="1:13" x14ac:dyDescent="0.25">
      <c r="A259" s="41">
        <v>249</v>
      </c>
      <c r="B259" s="2" t="s">
        <v>230</v>
      </c>
      <c r="C259" s="20" t="s">
        <v>1063</v>
      </c>
      <c r="D259" s="20" t="s">
        <v>143</v>
      </c>
      <c r="E259" s="20" t="s">
        <v>747</v>
      </c>
      <c r="F259" s="11">
        <v>50000</v>
      </c>
      <c r="G259" s="11">
        <v>1435</v>
      </c>
      <c r="H259" s="11">
        <v>1520</v>
      </c>
      <c r="I259" s="11">
        <v>1854</v>
      </c>
      <c r="J259" s="11">
        <v>25</v>
      </c>
      <c r="K259" s="11">
        <f t="shared" si="8"/>
        <v>4834</v>
      </c>
      <c r="L259" s="11">
        <f t="shared" si="9"/>
        <v>45166</v>
      </c>
      <c r="M259" s="45" t="s">
        <v>267</v>
      </c>
    </row>
    <row r="260" spans="1:13" x14ac:dyDescent="0.25">
      <c r="A260" s="41">
        <v>250</v>
      </c>
      <c r="B260" s="2" t="s">
        <v>55</v>
      </c>
      <c r="C260" s="20" t="s">
        <v>1063</v>
      </c>
      <c r="D260" s="20" t="s">
        <v>1011</v>
      </c>
      <c r="E260" s="20" t="s">
        <v>747</v>
      </c>
      <c r="F260" s="11">
        <v>50000</v>
      </c>
      <c r="G260" s="11">
        <v>1435</v>
      </c>
      <c r="H260" s="11">
        <v>1520</v>
      </c>
      <c r="I260" s="11">
        <v>1596.68</v>
      </c>
      <c r="J260" s="11">
        <v>1740.46</v>
      </c>
      <c r="K260" s="11">
        <f t="shared" si="8"/>
        <v>6292.14</v>
      </c>
      <c r="L260" s="11">
        <f t="shared" si="9"/>
        <v>43707.86</v>
      </c>
      <c r="M260" s="45" t="s">
        <v>267</v>
      </c>
    </row>
    <row r="261" spans="1:13" x14ac:dyDescent="0.25">
      <c r="A261" s="41">
        <v>251</v>
      </c>
      <c r="B261" s="2" t="s">
        <v>454</v>
      </c>
      <c r="C261" s="20" t="s">
        <v>1063</v>
      </c>
      <c r="D261" s="20" t="s">
        <v>1109</v>
      </c>
      <c r="E261" s="20" t="s">
        <v>747</v>
      </c>
      <c r="F261" s="11">
        <v>50000</v>
      </c>
      <c r="G261" s="11">
        <v>1435</v>
      </c>
      <c r="H261" s="11">
        <v>1520</v>
      </c>
      <c r="I261" s="11">
        <v>1854</v>
      </c>
      <c r="J261" s="11">
        <v>12383.29</v>
      </c>
      <c r="K261" s="11">
        <f t="shared" si="8"/>
        <v>17192.29</v>
      </c>
      <c r="L261" s="11">
        <f t="shared" si="9"/>
        <v>32807.71</v>
      </c>
      <c r="M261" s="45" t="s">
        <v>267</v>
      </c>
    </row>
    <row r="262" spans="1:13" x14ac:dyDescent="0.25">
      <c r="A262" s="41">
        <v>252</v>
      </c>
      <c r="B262" s="2" t="s">
        <v>258</v>
      </c>
      <c r="C262" s="20" t="s">
        <v>1063</v>
      </c>
      <c r="D262" s="20" t="s">
        <v>170</v>
      </c>
      <c r="E262" s="20" t="s">
        <v>747</v>
      </c>
      <c r="F262" s="11">
        <v>50000</v>
      </c>
      <c r="G262" s="11">
        <v>1435</v>
      </c>
      <c r="H262" s="11">
        <v>1520</v>
      </c>
      <c r="I262" s="11">
        <v>1596.68</v>
      </c>
      <c r="J262" s="11">
        <v>5473.84</v>
      </c>
      <c r="K262" s="11">
        <f t="shared" si="8"/>
        <v>10025.52</v>
      </c>
      <c r="L262" s="11">
        <f t="shared" si="9"/>
        <v>39974.479999999996</v>
      </c>
      <c r="M262" s="45" t="s">
        <v>267</v>
      </c>
    </row>
    <row r="263" spans="1:13" x14ac:dyDescent="0.25">
      <c r="A263" s="41">
        <v>253</v>
      </c>
      <c r="B263" s="2" t="s">
        <v>152</v>
      </c>
      <c r="C263" s="20" t="s">
        <v>1063</v>
      </c>
      <c r="D263" s="20" t="s">
        <v>1015</v>
      </c>
      <c r="E263" s="20" t="s">
        <v>747</v>
      </c>
      <c r="F263" s="11">
        <v>50000</v>
      </c>
      <c r="G263" s="11">
        <v>1435</v>
      </c>
      <c r="H263" s="11">
        <v>1520</v>
      </c>
      <c r="I263" s="11">
        <v>1854</v>
      </c>
      <c r="J263" s="11">
        <v>25</v>
      </c>
      <c r="K263" s="11">
        <f t="shared" si="8"/>
        <v>4834</v>
      </c>
      <c r="L263" s="11">
        <f t="shared" si="9"/>
        <v>45166</v>
      </c>
      <c r="M263" s="45" t="s">
        <v>267</v>
      </c>
    </row>
    <row r="264" spans="1:13" x14ac:dyDescent="0.25">
      <c r="A264" s="41">
        <v>254</v>
      </c>
      <c r="B264" s="2" t="s">
        <v>96</v>
      </c>
      <c r="C264" s="20" t="s">
        <v>971</v>
      </c>
      <c r="D264" s="20" t="s">
        <v>1011</v>
      </c>
      <c r="E264" s="20" t="s">
        <v>747</v>
      </c>
      <c r="F264" s="11">
        <v>40000</v>
      </c>
      <c r="G264" s="11">
        <v>1148</v>
      </c>
      <c r="H264" s="11">
        <v>1216</v>
      </c>
      <c r="I264" s="11">
        <v>442.65</v>
      </c>
      <c r="J264" s="11">
        <v>25</v>
      </c>
      <c r="K264" s="11">
        <f t="shared" si="8"/>
        <v>2831.65</v>
      </c>
      <c r="L264" s="11">
        <f t="shared" si="9"/>
        <v>37168.35</v>
      </c>
      <c r="M264" s="45" t="s">
        <v>266</v>
      </c>
    </row>
    <row r="265" spans="1:13" x14ac:dyDescent="0.25">
      <c r="A265" s="41">
        <v>255</v>
      </c>
      <c r="B265" s="2" t="s">
        <v>46</v>
      </c>
      <c r="C265" s="20" t="s">
        <v>972</v>
      </c>
      <c r="D265" s="20" t="s">
        <v>1011</v>
      </c>
      <c r="E265" s="20" t="s">
        <v>518</v>
      </c>
      <c r="F265" s="11">
        <v>35000</v>
      </c>
      <c r="G265" s="11">
        <v>1004.5</v>
      </c>
      <c r="H265" s="11">
        <v>1064</v>
      </c>
      <c r="I265" s="11"/>
      <c r="J265" s="11">
        <v>2825</v>
      </c>
      <c r="K265" s="11">
        <f t="shared" si="8"/>
        <v>4893.5</v>
      </c>
      <c r="L265" s="11">
        <f t="shared" si="9"/>
        <v>30106.5</v>
      </c>
      <c r="M265" s="45" t="s">
        <v>267</v>
      </c>
    </row>
    <row r="266" spans="1:13" x14ac:dyDescent="0.25">
      <c r="A266" s="41">
        <v>256</v>
      </c>
      <c r="B266" s="2" t="s">
        <v>39</v>
      </c>
      <c r="C266" s="20" t="s">
        <v>1073</v>
      </c>
      <c r="D266" s="20" t="s">
        <v>1011</v>
      </c>
      <c r="E266" s="20" t="s">
        <v>518</v>
      </c>
      <c r="F266" s="11">
        <v>35000</v>
      </c>
      <c r="G266" s="11">
        <v>1004.5</v>
      </c>
      <c r="H266" s="11">
        <v>1064</v>
      </c>
      <c r="I266" s="11"/>
      <c r="J266" s="11">
        <v>1740.46</v>
      </c>
      <c r="K266" s="11">
        <f t="shared" si="8"/>
        <v>3808.96</v>
      </c>
      <c r="L266" s="11">
        <f t="shared" si="9"/>
        <v>31191.040000000001</v>
      </c>
      <c r="M266" s="45" t="s">
        <v>266</v>
      </c>
    </row>
    <row r="267" spans="1:13" x14ac:dyDescent="0.25">
      <c r="A267" s="41">
        <v>257</v>
      </c>
      <c r="B267" s="2" t="s">
        <v>27</v>
      </c>
      <c r="C267" s="20" t="s">
        <v>1073</v>
      </c>
      <c r="D267" s="20" t="s">
        <v>1011</v>
      </c>
      <c r="E267" s="20" t="s">
        <v>747</v>
      </c>
      <c r="F267" s="11">
        <v>35000</v>
      </c>
      <c r="G267" s="11">
        <v>1004.5</v>
      </c>
      <c r="H267" s="11">
        <v>1064</v>
      </c>
      <c r="I267" s="11"/>
      <c r="J267" s="11">
        <v>2125</v>
      </c>
      <c r="K267" s="11">
        <f t="shared" si="8"/>
        <v>4193.5</v>
      </c>
      <c r="L267" s="11">
        <f t="shared" si="9"/>
        <v>30806.5</v>
      </c>
      <c r="M267" s="45" t="s">
        <v>266</v>
      </c>
    </row>
    <row r="268" spans="1:13" x14ac:dyDescent="0.25">
      <c r="A268" s="41">
        <v>258</v>
      </c>
      <c r="B268" s="2" t="s">
        <v>85</v>
      </c>
      <c r="C268" s="20" t="s">
        <v>1270</v>
      </c>
      <c r="D268" s="20" t="s">
        <v>1123</v>
      </c>
      <c r="E268" s="20" t="s">
        <v>693</v>
      </c>
      <c r="F268" s="11">
        <v>70000</v>
      </c>
      <c r="G268" s="11">
        <v>2009</v>
      </c>
      <c r="H268" s="11">
        <v>2128</v>
      </c>
      <c r="I268" s="11">
        <v>5368.48</v>
      </c>
      <c r="J268" s="11">
        <v>25</v>
      </c>
      <c r="K268" s="11">
        <f t="shared" si="8"/>
        <v>9530.48</v>
      </c>
      <c r="L268" s="11">
        <f t="shared" si="9"/>
        <v>60469.520000000004</v>
      </c>
      <c r="M268" s="45" t="s">
        <v>266</v>
      </c>
    </row>
    <row r="269" spans="1:13" x14ac:dyDescent="0.25">
      <c r="A269" s="41">
        <v>259</v>
      </c>
      <c r="B269" s="2" t="s">
        <v>79</v>
      </c>
      <c r="C269" s="20" t="s">
        <v>516</v>
      </c>
      <c r="D269" s="20" t="s">
        <v>144</v>
      </c>
      <c r="E269" s="20" t="s">
        <v>518</v>
      </c>
      <c r="F269" s="11">
        <v>60000</v>
      </c>
      <c r="G269" s="11">
        <v>1722</v>
      </c>
      <c r="H269" s="11">
        <v>1824</v>
      </c>
      <c r="I269" s="11">
        <v>3486.68</v>
      </c>
      <c r="J269" s="11">
        <v>25</v>
      </c>
      <c r="K269" s="11">
        <f t="shared" si="8"/>
        <v>7057.68</v>
      </c>
      <c r="L269" s="11">
        <f t="shared" si="9"/>
        <v>52942.32</v>
      </c>
      <c r="M269" s="45" t="s">
        <v>266</v>
      </c>
    </row>
    <row r="270" spans="1:13" x14ac:dyDescent="0.25">
      <c r="A270" s="41">
        <v>260</v>
      </c>
      <c r="B270" s="2" t="s">
        <v>888</v>
      </c>
      <c r="C270" s="20" t="s">
        <v>516</v>
      </c>
      <c r="D270" s="20" t="s">
        <v>144</v>
      </c>
      <c r="E270" s="20" t="s">
        <v>693</v>
      </c>
      <c r="F270" s="11">
        <v>50000</v>
      </c>
      <c r="G270" s="11">
        <v>1435</v>
      </c>
      <c r="H270" s="11">
        <v>1520</v>
      </c>
      <c r="I270" s="11">
        <v>1596.68</v>
      </c>
      <c r="J270" s="11">
        <v>1740.46</v>
      </c>
      <c r="K270" s="11">
        <f t="shared" si="8"/>
        <v>6292.14</v>
      </c>
      <c r="L270" s="11">
        <f t="shared" si="9"/>
        <v>43707.86</v>
      </c>
      <c r="M270" s="45" t="s">
        <v>266</v>
      </c>
    </row>
    <row r="271" spans="1:13" x14ac:dyDescent="0.25">
      <c r="A271" s="41">
        <v>261</v>
      </c>
      <c r="B271" s="2" t="s">
        <v>887</v>
      </c>
      <c r="C271" s="20" t="s">
        <v>516</v>
      </c>
      <c r="D271" s="20" t="s">
        <v>144</v>
      </c>
      <c r="E271" s="20" t="s">
        <v>693</v>
      </c>
      <c r="F271" s="11">
        <v>50000</v>
      </c>
      <c r="G271" s="11">
        <v>1435</v>
      </c>
      <c r="H271" s="11">
        <v>1520</v>
      </c>
      <c r="I271" s="11"/>
      <c r="J271" s="11">
        <v>25</v>
      </c>
      <c r="K271" s="11">
        <f t="shared" si="8"/>
        <v>2980</v>
      </c>
      <c r="L271" s="11">
        <f t="shared" si="9"/>
        <v>47020</v>
      </c>
      <c r="M271" s="45" t="s">
        <v>266</v>
      </c>
    </row>
    <row r="272" spans="1:13" x14ac:dyDescent="0.25">
      <c r="A272" s="41">
        <v>262</v>
      </c>
      <c r="B272" s="2" t="s">
        <v>943</v>
      </c>
      <c r="C272" s="20" t="s">
        <v>1074</v>
      </c>
      <c r="D272" s="20" t="s">
        <v>1120</v>
      </c>
      <c r="E272" s="20" t="s">
        <v>693</v>
      </c>
      <c r="F272" s="11">
        <v>55000</v>
      </c>
      <c r="G272" s="11">
        <v>1578.5</v>
      </c>
      <c r="H272" s="11">
        <v>1672</v>
      </c>
      <c r="I272" s="11">
        <v>2559.6799999999998</v>
      </c>
      <c r="J272" s="11">
        <v>7281.32</v>
      </c>
      <c r="K272" s="11">
        <f t="shared" si="8"/>
        <v>13091.5</v>
      </c>
      <c r="L272" s="11">
        <f t="shared" si="9"/>
        <v>41908.5</v>
      </c>
      <c r="M272" s="45" t="s">
        <v>266</v>
      </c>
    </row>
    <row r="273" spans="1:13" x14ac:dyDescent="0.25">
      <c r="A273" s="41">
        <v>263</v>
      </c>
      <c r="B273" s="2" t="s">
        <v>924</v>
      </c>
      <c r="C273" s="20" t="s">
        <v>1074</v>
      </c>
      <c r="D273" s="20" t="s">
        <v>1120</v>
      </c>
      <c r="E273" s="20" t="s">
        <v>693</v>
      </c>
      <c r="F273" s="11">
        <v>55000</v>
      </c>
      <c r="G273" s="11">
        <v>1578.5</v>
      </c>
      <c r="H273" s="11">
        <v>1672</v>
      </c>
      <c r="I273" s="11">
        <v>2559.6799999999998</v>
      </c>
      <c r="J273" s="11">
        <v>4975</v>
      </c>
      <c r="K273" s="11">
        <f t="shared" si="8"/>
        <v>10785.18</v>
      </c>
      <c r="L273" s="11">
        <f t="shared" si="9"/>
        <v>44214.82</v>
      </c>
      <c r="M273" s="45" t="s">
        <v>266</v>
      </c>
    </row>
    <row r="274" spans="1:13" x14ac:dyDescent="0.25">
      <c r="A274" s="41">
        <v>264</v>
      </c>
      <c r="B274" s="2" t="s">
        <v>544</v>
      </c>
      <c r="C274" s="20" t="s">
        <v>1075</v>
      </c>
      <c r="D274" s="20" t="s">
        <v>894</v>
      </c>
      <c r="E274" s="20" t="s">
        <v>518</v>
      </c>
      <c r="F274" s="11">
        <v>25000</v>
      </c>
      <c r="G274" s="11">
        <v>717.5</v>
      </c>
      <c r="H274" s="11">
        <v>760</v>
      </c>
      <c r="I274" s="11"/>
      <c r="J274" s="11">
        <v>10848.810000000001</v>
      </c>
      <c r="K274" s="11">
        <f t="shared" si="8"/>
        <v>12326.310000000001</v>
      </c>
      <c r="L274" s="11">
        <f t="shared" si="9"/>
        <v>12673.689999999999</v>
      </c>
      <c r="M274" s="45" t="s">
        <v>267</v>
      </c>
    </row>
    <row r="275" spans="1:13" x14ac:dyDescent="0.25">
      <c r="A275" s="41">
        <v>265</v>
      </c>
      <c r="B275" s="2" t="s">
        <v>117</v>
      </c>
      <c r="C275" s="20" t="s">
        <v>1062</v>
      </c>
      <c r="D275" s="20" t="s">
        <v>1109</v>
      </c>
      <c r="E275" s="20" t="s">
        <v>518</v>
      </c>
      <c r="F275" s="11">
        <v>55000</v>
      </c>
      <c r="G275" s="11">
        <v>1578.5</v>
      </c>
      <c r="H275" s="11">
        <v>1672</v>
      </c>
      <c r="I275" s="11">
        <v>2559.6799999999998</v>
      </c>
      <c r="J275" s="11">
        <v>6350.7800000000007</v>
      </c>
      <c r="K275" s="11">
        <f t="shared" si="8"/>
        <v>12160.960000000001</v>
      </c>
      <c r="L275" s="11">
        <f t="shared" si="9"/>
        <v>42839.040000000001</v>
      </c>
      <c r="M275" s="45" t="s">
        <v>267</v>
      </c>
    </row>
    <row r="276" spans="1:13" x14ac:dyDescent="0.25">
      <c r="A276" s="41">
        <v>266</v>
      </c>
      <c r="B276" s="2" t="s">
        <v>118</v>
      </c>
      <c r="C276" s="20" t="s">
        <v>71</v>
      </c>
      <c r="D276" s="20" t="s">
        <v>1114</v>
      </c>
      <c r="E276" s="20" t="s">
        <v>747</v>
      </c>
      <c r="F276" s="11">
        <v>55000</v>
      </c>
      <c r="G276" s="11">
        <v>1578.5</v>
      </c>
      <c r="H276" s="11">
        <v>1672</v>
      </c>
      <c r="I276" s="11">
        <v>2559.6799999999998</v>
      </c>
      <c r="J276" s="11">
        <v>25</v>
      </c>
      <c r="K276" s="11">
        <f t="shared" si="8"/>
        <v>5835.18</v>
      </c>
      <c r="L276" s="11">
        <f t="shared" si="9"/>
        <v>49164.82</v>
      </c>
      <c r="M276" s="45" t="s">
        <v>266</v>
      </c>
    </row>
    <row r="277" spans="1:13" x14ac:dyDescent="0.25">
      <c r="A277" s="41">
        <v>267</v>
      </c>
      <c r="B277" s="2" t="s">
        <v>646</v>
      </c>
      <c r="C277" s="20" t="s">
        <v>71</v>
      </c>
      <c r="D277" s="20" t="s">
        <v>1114</v>
      </c>
      <c r="E277" s="20" t="s">
        <v>747</v>
      </c>
      <c r="F277" s="11">
        <v>55000</v>
      </c>
      <c r="G277" s="11">
        <v>1578.5</v>
      </c>
      <c r="H277" s="11">
        <v>1672</v>
      </c>
      <c r="I277" s="11">
        <v>2559.6799999999998</v>
      </c>
      <c r="J277" s="11">
        <v>8203.9599999999991</v>
      </c>
      <c r="K277" s="11">
        <f t="shared" ref="K277:K340" si="10">G277+H277+I277+J277</f>
        <v>14014.14</v>
      </c>
      <c r="L277" s="11">
        <f t="shared" ref="L277:L340" si="11">F277-K277</f>
        <v>40985.86</v>
      </c>
      <c r="M277" s="45" t="s">
        <v>266</v>
      </c>
    </row>
    <row r="278" spans="1:13" x14ac:dyDescent="0.25">
      <c r="A278" s="41">
        <v>268</v>
      </c>
      <c r="B278" s="2" t="s">
        <v>740</v>
      </c>
      <c r="C278" s="20" t="s">
        <v>71</v>
      </c>
      <c r="D278" s="20" t="s">
        <v>1114</v>
      </c>
      <c r="E278" s="20" t="s">
        <v>747</v>
      </c>
      <c r="F278" s="11">
        <v>40000</v>
      </c>
      <c r="G278" s="11">
        <v>1148</v>
      </c>
      <c r="H278" s="11">
        <v>1216</v>
      </c>
      <c r="I278" s="11">
        <v>442.65</v>
      </c>
      <c r="J278" s="11">
        <v>25</v>
      </c>
      <c r="K278" s="11">
        <f t="shared" si="10"/>
        <v>2831.65</v>
      </c>
      <c r="L278" s="11">
        <f t="shared" si="11"/>
        <v>37168.35</v>
      </c>
      <c r="M278" s="45" t="s">
        <v>266</v>
      </c>
    </row>
    <row r="279" spans="1:13" x14ac:dyDescent="0.25">
      <c r="A279" s="41">
        <v>269</v>
      </c>
      <c r="B279" s="2" t="s">
        <v>741</v>
      </c>
      <c r="C279" s="20" t="s">
        <v>71</v>
      </c>
      <c r="D279" s="20" t="s">
        <v>1114</v>
      </c>
      <c r="E279" s="20" t="s">
        <v>747</v>
      </c>
      <c r="F279" s="11">
        <v>40000</v>
      </c>
      <c r="G279" s="11">
        <v>1148</v>
      </c>
      <c r="H279" s="11">
        <v>1216</v>
      </c>
      <c r="I279" s="11">
        <v>442.65</v>
      </c>
      <c r="J279" s="11">
        <v>1225</v>
      </c>
      <c r="K279" s="11">
        <f t="shared" si="10"/>
        <v>4031.65</v>
      </c>
      <c r="L279" s="11">
        <f t="shared" si="11"/>
        <v>35968.35</v>
      </c>
      <c r="M279" s="45" t="s">
        <v>266</v>
      </c>
    </row>
    <row r="280" spans="1:13" x14ac:dyDescent="0.25">
      <c r="A280" s="41">
        <v>270</v>
      </c>
      <c r="B280" s="2" t="s">
        <v>94</v>
      </c>
      <c r="C280" s="20" t="s">
        <v>71</v>
      </c>
      <c r="D280" s="20" t="s">
        <v>1114</v>
      </c>
      <c r="E280" s="20" t="s">
        <v>747</v>
      </c>
      <c r="F280" s="11">
        <v>60000</v>
      </c>
      <c r="G280" s="11">
        <v>1722</v>
      </c>
      <c r="H280" s="11">
        <v>1824</v>
      </c>
      <c r="I280" s="11">
        <v>3143.58</v>
      </c>
      <c r="J280" s="11">
        <v>3540.46</v>
      </c>
      <c r="K280" s="11">
        <f t="shared" si="10"/>
        <v>10230.040000000001</v>
      </c>
      <c r="L280" s="11">
        <f t="shared" si="11"/>
        <v>49769.96</v>
      </c>
      <c r="M280" s="45" t="s">
        <v>266</v>
      </c>
    </row>
    <row r="281" spans="1:13" x14ac:dyDescent="0.25">
      <c r="A281" s="41">
        <v>271</v>
      </c>
      <c r="B281" s="2" t="s">
        <v>675</v>
      </c>
      <c r="C281" s="20" t="s">
        <v>71</v>
      </c>
      <c r="D281" s="20" t="s">
        <v>1114</v>
      </c>
      <c r="E281" s="20" t="s">
        <v>747</v>
      </c>
      <c r="F281" s="11">
        <v>55000</v>
      </c>
      <c r="G281" s="11">
        <v>1578.5</v>
      </c>
      <c r="H281" s="11">
        <v>1672</v>
      </c>
      <c r="I281" s="11">
        <v>2559.6799999999998</v>
      </c>
      <c r="J281" s="11">
        <v>25</v>
      </c>
      <c r="K281" s="11">
        <f t="shared" si="10"/>
        <v>5835.18</v>
      </c>
      <c r="L281" s="11">
        <f t="shared" si="11"/>
        <v>49164.82</v>
      </c>
      <c r="M281" s="45" t="s">
        <v>266</v>
      </c>
    </row>
    <row r="282" spans="1:13" x14ac:dyDescent="0.25">
      <c r="A282" s="41">
        <v>272</v>
      </c>
      <c r="B282" s="2" t="s">
        <v>72</v>
      </c>
      <c r="C282" s="20" t="s">
        <v>71</v>
      </c>
      <c r="D282" s="20" t="s">
        <v>1114</v>
      </c>
      <c r="E282" s="20" t="s">
        <v>747</v>
      </c>
      <c r="F282" s="11">
        <v>55000</v>
      </c>
      <c r="G282" s="11">
        <v>1578.5</v>
      </c>
      <c r="H282" s="11">
        <v>1672</v>
      </c>
      <c r="I282" s="11">
        <v>2559.6799999999998</v>
      </c>
      <c r="J282" s="11">
        <v>11827.13</v>
      </c>
      <c r="K282" s="11">
        <f t="shared" si="10"/>
        <v>17637.309999999998</v>
      </c>
      <c r="L282" s="11">
        <f t="shared" si="11"/>
        <v>37362.69</v>
      </c>
      <c r="M282" s="45" t="s">
        <v>266</v>
      </c>
    </row>
    <row r="283" spans="1:13" x14ac:dyDescent="0.25">
      <c r="A283" s="41">
        <v>273</v>
      </c>
      <c r="B283" s="2" t="s">
        <v>865</v>
      </c>
      <c r="C283" s="20" t="s">
        <v>71</v>
      </c>
      <c r="D283" s="20" t="s">
        <v>1114</v>
      </c>
      <c r="E283" s="20" t="s">
        <v>747</v>
      </c>
      <c r="F283" s="11">
        <v>50000</v>
      </c>
      <c r="G283" s="11">
        <v>1435</v>
      </c>
      <c r="H283" s="11">
        <v>1520</v>
      </c>
      <c r="I283" s="11">
        <v>1854</v>
      </c>
      <c r="J283" s="11">
        <v>6831.97</v>
      </c>
      <c r="K283" s="11">
        <f t="shared" si="10"/>
        <v>11640.970000000001</v>
      </c>
      <c r="L283" s="11">
        <f t="shared" si="11"/>
        <v>38359.03</v>
      </c>
      <c r="M283" s="45" t="s">
        <v>266</v>
      </c>
    </row>
    <row r="284" spans="1:13" x14ac:dyDescent="0.25">
      <c r="A284" s="41">
        <v>274</v>
      </c>
      <c r="B284" s="2" t="s">
        <v>854</v>
      </c>
      <c r="C284" s="20" t="s">
        <v>71</v>
      </c>
      <c r="D284" s="20" t="s">
        <v>1114</v>
      </c>
      <c r="E284" s="20" t="s">
        <v>747</v>
      </c>
      <c r="F284" s="11">
        <v>50000</v>
      </c>
      <c r="G284" s="11">
        <v>1435</v>
      </c>
      <c r="H284" s="11">
        <v>1520</v>
      </c>
      <c r="I284" s="11">
        <v>1596.68</v>
      </c>
      <c r="J284" s="11">
        <v>7374.96</v>
      </c>
      <c r="K284" s="11">
        <f t="shared" si="10"/>
        <v>11926.64</v>
      </c>
      <c r="L284" s="11">
        <f t="shared" si="11"/>
        <v>38073.360000000001</v>
      </c>
      <c r="M284" s="45" t="s">
        <v>266</v>
      </c>
    </row>
    <row r="285" spans="1:13" x14ac:dyDescent="0.25">
      <c r="A285" s="41">
        <v>275</v>
      </c>
      <c r="B285" s="2" t="s">
        <v>919</v>
      </c>
      <c r="C285" s="20" t="s">
        <v>71</v>
      </c>
      <c r="D285" s="20" t="s">
        <v>1114</v>
      </c>
      <c r="E285" s="20" t="s">
        <v>747</v>
      </c>
      <c r="F285" s="11">
        <v>50000</v>
      </c>
      <c r="G285" s="11">
        <v>1435</v>
      </c>
      <c r="H285" s="11">
        <v>1520</v>
      </c>
      <c r="I285" s="11">
        <v>1854</v>
      </c>
      <c r="J285" s="11">
        <v>25</v>
      </c>
      <c r="K285" s="11">
        <f t="shared" si="10"/>
        <v>4834</v>
      </c>
      <c r="L285" s="11">
        <f t="shared" si="11"/>
        <v>45166</v>
      </c>
      <c r="M285" s="45" t="s">
        <v>266</v>
      </c>
    </row>
    <row r="286" spans="1:13" x14ac:dyDescent="0.25">
      <c r="A286" s="41">
        <v>276</v>
      </c>
      <c r="B286" s="2" t="s">
        <v>853</v>
      </c>
      <c r="C286" s="20" t="s">
        <v>1076</v>
      </c>
      <c r="D286" s="20" t="s">
        <v>1124</v>
      </c>
      <c r="E286" s="20" t="s">
        <v>747</v>
      </c>
      <c r="F286" s="11">
        <v>50000</v>
      </c>
      <c r="G286" s="11">
        <v>1435</v>
      </c>
      <c r="H286" s="11">
        <v>1520</v>
      </c>
      <c r="I286" s="11">
        <v>1854</v>
      </c>
      <c r="J286" s="11">
        <v>9903.67</v>
      </c>
      <c r="K286" s="11">
        <f t="shared" si="10"/>
        <v>14712.67</v>
      </c>
      <c r="L286" s="11">
        <f t="shared" si="11"/>
        <v>35287.33</v>
      </c>
      <c r="M286" s="45" t="s">
        <v>266</v>
      </c>
    </row>
    <row r="287" spans="1:13" ht="15" customHeight="1" x14ac:dyDescent="0.25">
      <c r="A287" s="41">
        <v>277</v>
      </c>
      <c r="B287" s="2" t="s">
        <v>856</v>
      </c>
      <c r="C287" s="20" t="s">
        <v>1076</v>
      </c>
      <c r="D287" s="20" t="s">
        <v>1124</v>
      </c>
      <c r="E287" s="20" t="s">
        <v>747</v>
      </c>
      <c r="F287" s="11">
        <v>50000</v>
      </c>
      <c r="G287" s="11">
        <v>1435</v>
      </c>
      <c r="H287" s="11">
        <v>1520</v>
      </c>
      <c r="I287" s="11">
        <v>1854</v>
      </c>
      <c r="J287" s="11">
        <v>12383.62</v>
      </c>
      <c r="K287" s="11">
        <f t="shared" si="10"/>
        <v>17192.620000000003</v>
      </c>
      <c r="L287" s="11">
        <f t="shared" si="11"/>
        <v>32807.379999999997</v>
      </c>
      <c r="M287" s="45" t="s">
        <v>266</v>
      </c>
    </row>
    <row r="288" spans="1:13" ht="15" customHeight="1" x14ac:dyDescent="0.25">
      <c r="A288" s="41">
        <v>278</v>
      </c>
      <c r="B288" s="2" t="s">
        <v>1355</v>
      </c>
      <c r="C288" s="20" t="s">
        <v>1076</v>
      </c>
      <c r="D288" s="20" t="s">
        <v>1124</v>
      </c>
      <c r="E288" s="20" t="s">
        <v>747</v>
      </c>
      <c r="F288" s="30">
        <v>42000</v>
      </c>
      <c r="G288" s="30">
        <v>1205.4000000000001</v>
      </c>
      <c r="H288" s="30">
        <v>1276.8</v>
      </c>
      <c r="I288" s="30">
        <v>724.92</v>
      </c>
      <c r="J288" s="30">
        <v>25</v>
      </c>
      <c r="K288" s="30">
        <f t="shared" si="10"/>
        <v>3232.12</v>
      </c>
      <c r="L288" s="30">
        <f t="shared" si="11"/>
        <v>38767.879999999997</v>
      </c>
      <c r="M288" s="55" t="s">
        <v>266</v>
      </c>
    </row>
    <row r="289" spans="1:13" x14ac:dyDescent="0.25">
      <c r="A289" s="41">
        <v>279</v>
      </c>
      <c r="B289" s="2" t="s">
        <v>857</v>
      </c>
      <c r="C289" s="20" t="s">
        <v>1076</v>
      </c>
      <c r="D289" s="20" t="s">
        <v>1124</v>
      </c>
      <c r="E289" s="20" t="s">
        <v>747</v>
      </c>
      <c r="F289" s="11">
        <v>50000</v>
      </c>
      <c r="G289" s="11">
        <v>1435</v>
      </c>
      <c r="H289" s="11">
        <v>1520</v>
      </c>
      <c r="I289" s="11">
        <v>1854</v>
      </c>
      <c r="J289" s="11">
        <v>6134.71</v>
      </c>
      <c r="K289" s="11">
        <f t="shared" si="10"/>
        <v>10943.71</v>
      </c>
      <c r="L289" s="11">
        <f t="shared" si="11"/>
        <v>39056.29</v>
      </c>
      <c r="M289" s="45" t="s">
        <v>266</v>
      </c>
    </row>
    <row r="290" spans="1:13" x14ac:dyDescent="0.25">
      <c r="A290" s="41">
        <v>280</v>
      </c>
      <c r="B290" s="2" t="s">
        <v>859</v>
      </c>
      <c r="C290" s="20" t="s">
        <v>1076</v>
      </c>
      <c r="D290" s="20" t="s">
        <v>1124</v>
      </c>
      <c r="E290" s="20" t="s">
        <v>747</v>
      </c>
      <c r="F290" s="11">
        <v>50000</v>
      </c>
      <c r="G290" s="11">
        <v>1435</v>
      </c>
      <c r="H290" s="11">
        <v>1520</v>
      </c>
      <c r="I290" s="11">
        <v>1854</v>
      </c>
      <c r="J290" s="11">
        <v>5628.35</v>
      </c>
      <c r="K290" s="11">
        <f t="shared" si="10"/>
        <v>10437.35</v>
      </c>
      <c r="L290" s="11">
        <f t="shared" si="11"/>
        <v>39562.65</v>
      </c>
      <c r="M290" s="45" t="s">
        <v>266</v>
      </c>
    </row>
    <row r="291" spans="1:13" ht="15" customHeight="1" x14ac:dyDescent="0.25">
      <c r="A291" s="41">
        <v>281</v>
      </c>
      <c r="B291" s="2" t="s">
        <v>867</v>
      </c>
      <c r="C291" s="20" t="s">
        <v>1076</v>
      </c>
      <c r="D291" s="20" t="s">
        <v>1124</v>
      </c>
      <c r="E291" s="20" t="s">
        <v>747</v>
      </c>
      <c r="F291" s="11">
        <v>50000</v>
      </c>
      <c r="G291" s="11">
        <v>1435</v>
      </c>
      <c r="H291" s="11">
        <v>1520</v>
      </c>
      <c r="I291" s="11">
        <v>1854</v>
      </c>
      <c r="J291" s="11">
        <v>15223.23</v>
      </c>
      <c r="K291" s="11">
        <f t="shared" si="10"/>
        <v>20032.23</v>
      </c>
      <c r="L291" s="11">
        <f t="shared" si="11"/>
        <v>29967.77</v>
      </c>
      <c r="M291" s="45" t="s">
        <v>266</v>
      </c>
    </row>
    <row r="292" spans="1:13" x14ac:dyDescent="0.25">
      <c r="A292" s="41">
        <v>282</v>
      </c>
      <c r="B292" s="2" t="s">
        <v>868</v>
      </c>
      <c r="C292" s="20" t="s">
        <v>1076</v>
      </c>
      <c r="D292" s="20" t="s">
        <v>1124</v>
      </c>
      <c r="E292" s="20" t="s">
        <v>747</v>
      </c>
      <c r="F292" s="11">
        <v>50000</v>
      </c>
      <c r="G292" s="11">
        <v>1435</v>
      </c>
      <c r="H292" s="11">
        <v>1520</v>
      </c>
      <c r="I292" s="11">
        <v>1854</v>
      </c>
      <c r="J292" s="11">
        <v>12886.05</v>
      </c>
      <c r="K292" s="11">
        <f t="shared" si="10"/>
        <v>17695.05</v>
      </c>
      <c r="L292" s="11">
        <f t="shared" si="11"/>
        <v>32304.95</v>
      </c>
      <c r="M292" s="45" t="s">
        <v>266</v>
      </c>
    </row>
    <row r="293" spans="1:13" x14ac:dyDescent="0.25">
      <c r="A293" s="41">
        <v>283</v>
      </c>
      <c r="B293" s="2" t="s">
        <v>921</v>
      </c>
      <c r="C293" s="20" t="s">
        <v>1076</v>
      </c>
      <c r="D293" s="20" t="s">
        <v>1124</v>
      </c>
      <c r="E293" s="20" t="s">
        <v>747</v>
      </c>
      <c r="F293" s="11">
        <v>50000</v>
      </c>
      <c r="G293" s="11">
        <v>1435</v>
      </c>
      <c r="H293" s="11">
        <v>1520</v>
      </c>
      <c r="I293" s="11">
        <v>1854</v>
      </c>
      <c r="J293" s="11">
        <v>9645.2200000000012</v>
      </c>
      <c r="K293" s="11">
        <f t="shared" si="10"/>
        <v>14454.220000000001</v>
      </c>
      <c r="L293" s="11">
        <f t="shared" si="11"/>
        <v>35545.78</v>
      </c>
      <c r="M293" s="45" t="s">
        <v>266</v>
      </c>
    </row>
    <row r="294" spans="1:13" x14ac:dyDescent="0.25">
      <c r="A294" s="41">
        <v>284</v>
      </c>
      <c r="B294" s="2" t="s">
        <v>488</v>
      </c>
      <c r="C294" s="20" t="s">
        <v>1077</v>
      </c>
      <c r="D294" s="20" t="s">
        <v>1114</v>
      </c>
      <c r="E294" s="20" t="s">
        <v>747</v>
      </c>
      <c r="F294" s="11">
        <v>50000</v>
      </c>
      <c r="G294" s="11">
        <v>1435</v>
      </c>
      <c r="H294" s="11">
        <v>1520</v>
      </c>
      <c r="I294" s="11">
        <v>1854</v>
      </c>
      <c r="J294" s="11">
        <v>8579.34</v>
      </c>
      <c r="K294" s="11">
        <f t="shared" si="10"/>
        <v>13388.34</v>
      </c>
      <c r="L294" s="11">
        <f t="shared" si="11"/>
        <v>36611.660000000003</v>
      </c>
      <c r="M294" s="45" t="s">
        <v>266</v>
      </c>
    </row>
    <row r="295" spans="1:13" x14ac:dyDescent="0.25">
      <c r="A295" s="41">
        <v>285</v>
      </c>
      <c r="B295" s="2" t="s">
        <v>742</v>
      </c>
      <c r="C295" s="20" t="s">
        <v>1077</v>
      </c>
      <c r="D295" s="20" t="s">
        <v>1114</v>
      </c>
      <c r="E295" s="20" t="s">
        <v>747</v>
      </c>
      <c r="F295" s="11">
        <v>40000</v>
      </c>
      <c r="G295" s="11">
        <v>1148</v>
      </c>
      <c r="H295" s="11">
        <v>1216</v>
      </c>
      <c r="I295" s="11">
        <v>442.65</v>
      </c>
      <c r="J295" s="11">
        <v>5611.36</v>
      </c>
      <c r="K295" s="11">
        <f t="shared" si="10"/>
        <v>8418.01</v>
      </c>
      <c r="L295" s="11">
        <f t="shared" si="11"/>
        <v>31581.989999999998</v>
      </c>
      <c r="M295" s="45" t="s">
        <v>266</v>
      </c>
    </row>
    <row r="296" spans="1:13" x14ac:dyDescent="0.25">
      <c r="A296" s="41">
        <v>286</v>
      </c>
      <c r="B296" s="2" t="s">
        <v>879</v>
      </c>
      <c r="C296" s="20" t="s">
        <v>1077</v>
      </c>
      <c r="D296" s="20" t="s">
        <v>1114</v>
      </c>
      <c r="E296" s="20" t="s">
        <v>747</v>
      </c>
      <c r="F296" s="11">
        <v>50000</v>
      </c>
      <c r="G296" s="11">
        <v>1435</v>
      </c>
      <c r="H296" s="11">
        <v>1520</v>
      </c>
      <c r="I296" s="11">
        <v>1854</v>
      </c>
      <c r="J296" s="11">
        <v>11283.28</v>
      </c>
      <c r="K296" s="11">
        <f t="shared" si="10"/>
        <v>16092.28</v>
      </c>
      <c r="L296" s="11">
        <f t="shared" si="11"/>
        <v>33907.72</v>
      </c>
      <c r="M296" s="45" t="s">
        <v>266</v>
      </c>
    </row>
    <row r="297" spans="1:13" x14ac:dyDescent="0.25">
      <c r="A297" s="41">
        <v>287</v>
      </c>
      <c r="B297" s="2" t="s">
        <v>697</v>
      </c>
      <c r="C297" s="20" t="s">
        <v>1077</v>
      </c>
      <c r="D297" s="20" t="s">
        <v>1114</v>
      </c>
      <c r="E297" s="20" t="s">
        <v>747</v>
      </c>
      <c r="F297" s="11">
        <v>45000</v>
      </c>
      <c r="G297" s="11">
        <v>1291.5</v>
      </c>
      <c r="H297" s="11">
        <v>1368</v>
      </c>
      <c r="I297" s="11">
        <v>1148.33</v>
      </c>
      <c r="J297" s="11">
        <v>5873.82</v>
      </c>
      <c r="K297" s="11">
        <f t="shared" si="10"/>
        <v>9681.65</v>
      </c>
      <c r="L297" s="11">
        <f t="shared" si="11"/>
        <v>35318.35</v>
      </c>
      <c r="M297" s="45" t="s">
        <v>266</v>
      </c>
    </row>
    <row r="298" spans="1:13" x14ac:dyDescent="0.25">
      <c r="A298" s="41">
        <v>288</v>
      </c>
      <c r="B298" s="2" t="s">
        <v>627</v>
      </c>
      <c r="C298" s="20" t="s">
        <v>1078</v>
      </c>
      <c r="D298" s="20" t="s">
        <v>1001</v>
      </c>
      <c r="E298" s="20" t="s">
        <v>747</v>
      </c>
      <c r="F298" s="11">
        <v>50000</v>
      </c>
      <c r="G298" s="11">
        <v>1435</v>
      </c>
      <c r="H298" s="11">
        <v>1520</v>
      </c>
      <c r="I298" s="11">
        <v>1854</v>
      </c>
      <c r="J298" s="11">
        <v>25</v>
      </c>
      <c r="K298" s="11">
        <f t="shared" si="10"/>
        <v>4834</v>
      </c>
      <c r="L298" s="11">
        <f t="shared" si="11"/>
        <v>45166</v>
      </c>
      <c r="M298" s="45" t="s">
        <v>266</v>
      </c>
    </row>
    <row r="299" spans="1:13" x14ac:dyDescent="0.25">
      <c r="A299" s="41">
        <v>289</v>
      </c>
      <c r="B299" s="2" t="s">
        <v>45</v>
      </c>
      <c r="C299" s="20" t="s">
        <v>946</v>
      </c>
      <c r="D299" s="20" t="s">
        <v>138</v>
      </c>
      <c r="E299" s="20" t="s">
        <v>518</v>
      </c>
      <c r="F299" s="11">
        <v>80000</v>
      </c>
      <c r="G299" s="11">
        <v>2296</v>
      </c>
      <c r="H299" s="11">
        <v>2432</v>
      </c>
      <c r="I299" s="11">
        <v>7400.87</v>
      </c>
      <c r="J299" s="11">
        <v>10336.040000000001</v>
      </c>
      <c r="K299" s="11">
        <f t="shared" si="10"/>
        <v>22464.91</v>
      </c>
      <c r="L299" s="11">
        <f t="shared" si="11"/>
        <v>57535.09</v>
      </c>
      <c r="M299" s="45" t="s">
        <v>267</v>
      </c>
    </row>
    <row r="300" spans="1:13" x14ac:dyDescent="0.25">
      <c r="A300" s="41">
        <v>290</v>
      </c>
      <c r="B300" s="2" t="s">
        <v>38</v>
      </c>
      <c r="C300" s="20" t="s">
        <v>946</v>
      </c>
      <c r="D300" s="20" t="s">
        <v>1108</v>
      </c>
      <c r="E300" s="20" t="s">
        <v>518</v>
      </c>
      <c r="F300" s="11">
        <v>80000</v>
      </c>
      <c r="G300" s="11">
        <v>2296</v>
      </c>
      <c r="H300" s="11">
        <v>2432</v>
      </c>
      <c r="I300" s="11">
        <v>6972</v>
      </c>
      <c r="J300" s="11">
        <v>1740.46</v>
      </c>
      <c r="K300" s="11">
        <f t="shared" si="10"/>
        <v>13440.46</v>
      </c>
      <c r="L300" s="11">
        <f t="shared" si="11"/>
        <v>66559.540000000008</v>
      </c>
      <c r="M300" s="45" t="s">
        <v>266</v>
      </c>
    </row>
    <row r="301" spans="1:13" x14ac:dyDescent="0.25">
      <c r="A301" s="41">
        <v>291</v>
      </c>
      <c r="B301" s="2" t="s">
        <v>231</v>
      </c>
      <c r="C301" s="20" t="s">
        <v>966</v>
      </c>
      <c r="D301" s="20" t="s">
        <v>593</v>
      </c>
      <c r="E301" s="20" t="s">
        <v>518</v>
      </c>
      <c r="F301" s="11">
        <v>50000</v>
      </c>
      <c r="G301" s="11">
        <v>1435</v>
      </c>
      <c r="H301" s="11">
        <v>1520</v>
      </c>
      <c r="I301" s="11">
        <v>1854</v>
      </c>
      <c r="J301" s="11">
        <v>25</v>
      </c>
      <c r="K301" s="11">
        <f t="shared" si="10"/>
        <v>4834</v>
      </c>
      <c r="L301" s="11">
        <f t="shared" si="11"/>
        <v>45166</v>
      </c>
      <c r="M301" s="45" t="s">
        <v>267</v>
      </c>
    </row>
    <row r="302" spans="1:13" x14ac:dyDescent="0.25">
      <c r="A302" s="41">
        <v>292</v>
      </c>
      <c r="B302" s="2" t="s">
        <v>920</v>
      </c>
      <c r="C302" s="20" t="s">
        <v>19</v>
      </c>
      <c r="D302" s="20" t="s">
        <v>1011</v>
      </c>
      <c r="E302" s="20" t="s">
        <v>747</v>
      </c>
      <c r="F302" s="11">
        <v>35000</v>
      </c>
      <c r="G302" s="11">
        <v>1004.5</v>
      </c>
      <c r="H302" s="11">
        <v>1064</v>
      </c>
      <c r="I302" s="11"/>
      <c r="J302" s="11">
        <v>1075</v>
      </c>
      <c r="K302" s="11">
        <f t="shared" si="10"/>
        <v>3143.5</v>
      </c>
      <c r="L302" s="11">
        <f t="shared" si="11"/>
        <v>31856.5</v>
      </c>
      <c r="M302" s="45" t="s">
        <v>266</v>
      </c>
    </row>
    <row r="303" spans="1:13" x14ac:dyDescent="0.25">
      <c r="A303" s="41">
        <v>293</v>
      </c>
      <c r="B303" s="2" t="s">
        <v>1030</v>
      </c>
      <c r="C303" s="20" t="s">
        <v>19</v>
      </c>
      <c r="D303" s="20" t="s">
        <v>1121</v>
      </c>
      <c r="E303" s="20" t="s">
        <v>747</v>
      </c>
      <c r="F303" s="11">
        <v>35000</v>
      </c>
      <c r="G303" s="11">
        <v>1004.5</v>
      </c>
      <c r="H303" s="11">
        <v>1064</v>
      </c>
      <c r="I303" s="11"/>
      <c r="J303" s="11">
        <v>2125</v>
      </c>
      <c r="K303" s="11">
        <f t="shared" si="10"/>
        <v>4193.5</v>
      </c>
      <c r="L303" s="11">
        <f t="shared" si="11"/>
        <v>30806.5</v>
      </c>
      <c r="M303" s="45" t="s">
        <v>266</v>
      </c>
    </row>
    <row r="304" spans="1:13" x14ac:dyDescent="0.25">
      <c r="A304" s="41">
        <v>294</v>
      </c>
      <c r="B304" s="2" t="s">
        <v>1031</v>
      </c>
      <c r="C304" s="20" t="s">
        <v>19</v>
      </c>
      <c r="D304" s="20" t="s">
        <v>1014</v>
      </c>
      <c r="E304" s="20" t="s">
        <v>747</v>
      </c>
      <c r="F304" s="11">
        <v>35000</v>
      </c>
      <c r="G304" s="11">
        <v>1004.5</v>
      </c>
      <c r="H304" s="11">
        <v>1064</v>
      </c>
      <c r="I304" s="11"/>
      <c r="J304" s="11">
        <v>25</v>
      </c>
      <c r="K304" s="11">
        <f t="shared" si="10"/>
        <v>2093.5</v>
      </c>
      <c r="L304" s="11">
        <f t="shared" si="11"/>
        <v>32906.5</v>
      </c>
      <c r="M304" s="45" t="s">
        <v>266</v>
      </c>
    </row>
    <row r="305" spans="1:13" x14ac:dyDescent="0.25">
      <c r="A305" s="41">
        <v>295</v>
      </c>
      <c r="B305" s="2" t="s">
        <v>1349</v>
      </c>
      <c r="C305" s="20" t="s">
        <v>1350</v>
      </c>
      <c r="D305" s="20" t="s">
        <v>1105</v>
      </c>
      <c r="E305" s="20" t="s">
        <v>747</v>
      </c>
      <c r="F305" s="30">
        <v>13333.33</v>
      </c>
      <c r="G305" s="30">
        <v>382.67</v>
      </c>
      <c r="H305" s="30">
        <v>405.33</v>
      </c>
      <c r="I305" s="30"/>
      <c r="J305" s="30">
        <v>25</v>
      </c>
      <c r="K305" s="30">
        <f t="shared" si="10"/>
        <v>813</v>
      </c>
      <c r="L305" s="30">
        <f t="shared" si="11"/>
        <v>12520.33</v>
      </c>
      <c r="M305" s="55" t="s">
        <v>266</v>
      </c>
    </row>
    <row r="306" spans="1:13" x14ac:dyDescent="0.25">
      <c r="A306" s="41">
        <v>296</v>
      </c>
      <c r="B306" s="2" t="s">
        <v>229</v>
      </c>
      <c r="C306" s="20" t="s">
        <v>1079</v>
      </c>
      <c r="D306" s="20" t="s">
        <v>1105</v>
      </c>
      <c r="E306" s="20" t="s">
        <v>747</v>
      </c>
      <c r="F306" s="11">
        <v>30000</v>
      </c>
      <c r="G306" s="11">
        <v>861</v>
      </c>
      <c r="H306" s="11">
        <v>912</v>
      </c>
      <c r="I306" s="11"/>
      <c r="J306" s="11">
        <v>4359.4699999999993</v>
      </c>
      <c r="K306" s="11">
        <f t="shared" si="10"/>
        <v>6132.4699999999993</v>
      </c>
      <c r="L306" s="11">
        <f t="shared" si="11"/>
        <v>23867.53</v>
      </c>
      <c r="M306" s="45" t="s">
        <v>266</v>
      </c>
    </row>
    <row r="307" spans="1:13" x14ac:dyDescent="0.25">
      <c r="A307" s="41">
        <v>297</v>
      </c>
      <c r="B307" s="2" t="s">
        <v>123</v>
      </c>
      <c r="C307" s="20" t="s">
        <v>1080</v>
      </c>
      <c r="D307" s="20" t="s">
        <v>1112</v>
      </c>
      <c r="E307" s="20" t="s">
        <v>747</v>
      </c>
      <c r="F307" s="11">
        <v>30000</v>
      </c>
      <c r="G307" s="11">
        <v>861</v>
      </c>
      <c r="H307" s="11">
        <v>912</v>
      </c>
      <c r="I307" s="11"/>
      <c r="J307" s="11">
        <v>9440.49</v>
      </c>
      <c r="K307" s="11">
        <f t="shared" si="10"/>
        <v>11213.49</v>
      </c>
      <c r="L307" s="11">
        <f t="shared" si="11"/>
        <v>18786.510000000002</v>
      </c>
      <c r="M307" s="45" t="s">
        <v>266</v>
      </c>
    </row>
    <row r="308" spans="1:13" x14ac:dyDescent="0.25">
      <c r="A308" s="41">
        <v>298</v>
      </c>
      <c r="B308" s="2" t="s">
        <v>51</v>
      </c>
      <c r="C308" s="20" t="s">
        <v>1080</v>
      </c>
      <c r="D308" s="20" t="s">
        <v>1105</v>
      </c>
      <c r="E308" s="20" t="s">
        <v>747</v>
      </c>
      <c r="F308" s="11">
        <v>30000</v>
      </c>
      <c r="G308" s="11">
        <v>861</v>
      </c>
      <c r="H308" s="11">
        <v>912</v>
      </c>
      <c r="I308" s="11"/>
      <c r="J308" s="11">
        <v>10335.58</v>
      </c>
      <c r="K308" s="11">
        <f t="shared" si="10"/>
        <v>12108.58</v>
      </c>
      <c r="L308" s="11">
        <f t="shared" si="11"/>
        <v>17891.419999999998</v>
      </c>
      <c r="M308" s="45" t="s">
        <v>267</v>
      </c>
    </row>
    <row r="309" spans="1:13" x14ac:dyDescent="0.25">
      <c r="A309" s="41">
        <v>299</v>
      </c>
      <c r="B309" s="2" t="s">
        <v>748</v>
      </c>
      <c r="C309" s="20" t="s">
        <v>1080</v>
      </c>
      <c r="D309" s="20" t="s">
        <v>1105</v>
      </c>
      <c r="E309" s="20" t="s">
        <v>747</v>
      </c>
      <c r="F309" s="11">
        <v>25000</v>
      </c>
      <c r="G309" s="11">
        <v>717.5</v>
      </c>
      <c r="H309" s="11">
        <v>760</v>
      </c>
      <c r="I309" s="11"/>
      <c r="J309" s="11">
        <v>4445.3899999999994</v>
      </c>
      <c r="K309" s="11">
        <f t="shared" si="10"/>
        <v>5922.8899999999994</v>
      </c>
      <c r="L309" s="11">
        <f t="shared" si="11"/>
        <v>19077.11</v>
      </c>
      <c r="M309" s="45" t="s">
        <v>266</v>
      </c>
    </row>
    <row r="310" spans="1:13" x14ac:dyDescent="0.25">
      <c r="A310" s="41">
        <v>300</v>
      </c>
      <c r="B310" s="2" t="s">
        <v>35</v>
      </c>
      <c r="C310" s="20" t="s">
        <v>1079</v>
      </c>
      <c r="D310" s="20" t="s">
        <v>1105</v>
      </c>
      <c r="E310" s="20" t="s">
        <v>747</v>
      </c>
      <c r="F310" s="11">
        <v>30000</v>
      </c>
      <c r="G310" s="11">
        <v>861</v>
      </c>
      <c r="H310" s="11">
        <v>912</v>
      </c>
      <c r="I310" s="11"/>
      <c r="J310" s="11">
        <v>5130.26</v>
      </c>
      <c r="K310" s="11">
        <f t="shared" si="10"/>
        <v>6903.26</v>
      </c>
      <c r="L310" s="11">
        <f t="shared" si="11"/>
        <v>23096.739999999998</v>
      </c>
      <c r="M310" s="45" t="s">
        <v>267</v>
      </c>
    </row>
    <row r="311" spans="1:13" x14ac:dyDescent="0.25">
      <c r="A311" s="41">
        <v>301</v>
      </c>
      <c r="B311" s="2" t="s">
        <v>922</v>
      </c>
      <c r="C311" s="20" t="s">
        <v>1081</v>
      </c>
      <c r="D311" s="20" t="s">
        <v>1105</v>
      </c>
      <c r="E311" s="20" t="s">
        <v>747</v>
      </c>
      <c r="F311" s="11">
        <v>20000</v>
      </c>
      <c r="G311" s="11">
        <v>574</v>
      </c>
      <c r="H311" s="11">
        <v>608</v>
      </c>
      <c r="I311" s="11"/>
      <c r="J311" s="11">
        <v>2345.4700000000003</v>
      </c>
      <c r="K311" s="11">
        <f t="shared" si="10"/>
        <v>3527.4700000000003</v>
      </c>
      <c r="L311" s="11">
        <f t="shared" si="11"/>
        <v>16472.53</v>
      </c>
      <c r="M311" s="45" t="s">
        <v>267</v>
      </c>
    </row>
    <row r="312" spans="1:13" x14ac:dyDescent="0.25">
      <c r="A312" s="41">
        <v>302</v>
      </c>
      <c r="B312" s="2" t="s">
        <v>923</v>
      </c>
      <c r="C312" s="20" t="s">
        <v>1080</v>
      </c>
      <c r="D312" s="20" t="s">
        <v>1105</v>
      </c>
      <c r="E312" s="20" t="s">
        <v>747</v>
      </c>
      <c r="F312" s="11">
        <v>20000</v>
      </c>
      <c r="G312" s="11">
        <v>574</v>
      </c>
      <c r="H312" s="11">
        <v>608</v>
      </c>
      <c r="I312" s="11"/>
      <c r="J312" s="11">
        <v>3548.31</v>
      </c>
      <c r="K312" s="11">
        <f t="shared" si="10"/>
        <v>4730.3099999999995</v>
      </c>
      <c r="L312" s="11">
        <f t="shared" si="11"/>
        <v>15269.69</v>
      </c>
      <c r="M312" s="45" t="s">
        <v>266</v>
      </c>
    </row>
    <row r="313" spans="1:13" x14ac:dyDescent="0.25">
      <c r="A313" s="41">
        <v>303</v>
      </c>
      <c r="B313" s="2" t="s">
        <v>128</v>
      </c>
      <c r="C313" s="20" t="s">
        <v>1082</v>
      </c>
      <c r="D313" s="20" t="s">
        <v>593</v>
      </c>
      <c r="E313" s="20" t="s">
        <v>747</v>
      </c>
      <c r="F313" s="11">
        <v>42000</v>
      </c>
      <c r="G313" s="11">
        <v>1205.4000000000001</v>
      </c>
      <c r="H313" s="11">
        <v>1276.8</v>
      </c>
      <c r="I313" s="11">
        <v>724.92</v>
      </c>
      <c r="J313" s="11">
        <v>3545.4700000000003</v>
      </c>
      <c r="K313" s="11">
        <f t="shared" si="10"/>
        <v>6752.59</v>
      </c>
      <c r="L313" s="11">
        <f t="shared" si="11"/>
        <v>35247.410000000003</v>
      </c>
      <c r="M313" s="45" t="s">
        <v>267</v>
      </c>
    </row>
    <row r="314" spans="1:13" x14ac:dyDescent="0.25">
      <c r="A314" s="41">
        <v>304</v>
      </c>
      <c r="B314" s="2" t="s">
        <v>414</v>
      </c>
      <c r="C314" s="20" t="s">
        <v>1082</v>
      </c>
      <c r="D314" s="20" t="s">
        <v>6</v>
      </c>
      <c r="E314" s="20" t="s">
        <v>747</v>
      </c>
      <c r="F314" s="11">
        <v>42000</v>
      </c>
      <c r="G314" s="11">
        <v>1205.4000000000001</v>
      </c>
      <c r="H314" s="11">
        <v>1276.8</v>
      </c>
      <c r="I314" s="11">
        <v>724.92</v>
      </c>
      <c r="J314" s="11">
        <v>9952.36</v>
      </c>
      <c r="K314" s="11">
        <f t="shared" si="10"/>
        <v>13159.48</v>
      </c>
      <c r="L314" s="11">
        <f t="shared" si="11"/>
        <v>28840.52</v>
      </c>
      <c r="M314" s="45" t="s">
        <v>267</v>
      </c>
    </row>
    <row r="315" spans="1:13" x14ac:dyDescent="0.25">
      <c r="A315" s="41">
        <v>305</v>
      </c>
      <c r="B315" s="2" t="s">
        <v>596</v>
      </c>
      <c r="C315" s="20" t="s">
        <v>1082</v>
      </c>
      <c r="D315" s="20" t="s">
        <v>593</v>
      </c>
      <c r="E315" s="20" t="s">
        <v>747</v>
      </c>
      <c r="F315" s="11">
        <v>42000</v>
      </c>
      <c r="G315" s="11">
        <v>1205.4000000000001</v>
      </c>
      <c r="H315" s="11">
        <v>1276.8</v>
      </c>
      <c r="I315" s="11">
        <v>724.92</v>
      </c>
      <c r="J315" s="11">
        <v>2125</v>
      </c>
      <c r="K315" s="11">
        <f t="shared" si="10"/>
        <v>5332.12</v>
      </c>
      <c r="L315" s="11">
        <f t="shared" si="11"/>
        <v>36667.879999999997</v>
      </c>
      <c r="M315" s="45" t="s">
        <v>267</v>
      </c>
    </row>
    <row r="316" spans="1:13" x14ac:dyDescent="0.25">
      <c r="A316" s="41">
        <v>306</v>
      </c>
      <c r="B316" s="2" t="s">
        <v>647</v>
      </c>
      <c r="C316" s="20" t="s">
        <v>1082</v>
      </c>
      <c r="D316" s="20" t="s">
        <v>593</v>
      </c>
      <c r="E316" s="20" t="s">
        <v>747</v>
      </c>
      <c r="F316" s="11">
        <v>42000</v>
      </c>
      <c r="G316" s="11">
        <v>1205.4000000000001</v>
      </c>
      <c r="H316" s="11">
        <v>1276.8</v>
      </c>
      <c r="I316" s="11">
        <v>724.92</v>
      </c>
      <c r="J316" s="11">
        <v>10753.14</v>
      </c>
      <c r="K316" s="11">
        <f t="shared" si="10"/>
        <v>13960.259999999998</v>
      </c>
      <c r="L316" s="11">
        <f t="shared" si="11"/>
        <v>28039.74</v>
      </c>
      <c r="M316" s="45" t="s">
        <v>267</v>
      </c>
    </row>
    <row r="317" spans="1:13" x14ac:dyDescent="0.25">
      <c r="A317" s="41">
        <v>307</v>
      </c>
      <c r="B317" s="2" t="s">
        <v>597</v>
      </c>
      <c r="C317" s="20" t="s">
        <v>1082</v>
      </c>
      <c r="D317" s="20" t="s">
        <v>593</v>
      </c>
      <c r="E317" s="20" t="s">
        <v>747</v>
      </c>
      <c r="F317" s="11">
        <v>42000</v>
      </c>
      <c r="G317" s="11">
        <v>1205.4000000000001</v>
      </c>
      <c r="H317" s="11">
        <v>1276.8</v>
      </c>
      <c r="I317" s="11">
        <v>724.92</v>
      </c>
      <c r="J317" s="11">
        <v>5966.26</v>
      </c>
      <c r="K317" s="11">
        <f t="shared" si="10"/>
        <v>9173.380000000001</v>
      </c>
      <c r="L317" s="11">
        <f t="shared" si="11"/>
        <v>32826.619999999995</v>
      </c>
      <c r="M317" s="45" t="s">
        <v>267</v>
      </c>
    </row>
    <row r="318" spans="1:13" x14ac:dyDescent="0.25">
      <c r="A318" s="41">
        <v>308</v>
      </c>
      <c r="B318" s="2" t="s">
        <v>774</v>
      </c>
      <c r="C318" s="20" t="s">
        <v>966</v>
      </c>
      <c r="D318" s="20" t="s">
        <v>593</v>
      </c>
      <c r="E318" s="20" t="s">
        <v>747</v>
      </c>
      <c r="F318" s="11">
        <v>50000</v>
      </c>
      <c r="G318" s="11">
        <v>1435</v>
      </c>
      <c r="H318" s="11">
        <v>1520</v>
      </c>
      <c r="I318" s="11">
        <v>1854</v>
      </c>
      <c r="J318" s="11">
        <v>1285</v>
      </c>
      <c r="K318" s="11">
        <f t="shared" si="10"/>
        <v>6094</v>
      </c>
      <c r="L318" s="11">
        <f t="shared" si="11"/>
        <v>43906</v>
      </c>
      <c r="M318" s="45" t="s">
        <v>267</v>
      </c>
    </row>
    <row r="319" spans="1:13" x14ac:dyDescent="0.25">
      <c r="A319" s="41">
        <v>309</v>
      </c>
      <c r="B319" s="2" t="s">
        <v>598</v>
      </c>
      <c r="C319" s="20" t="s">
        <v>1082</v>
      </c>
      <c r="D319" s="20" t="s">
        <v>593</v>
      </c>
      <c r="E319" s="20" t="s">
        <v>747</v>
      </c>
      <c r="F319" s="11">
        <v>42000</v>
      </c>
      <c r="G319" s="11">
        <v>1205.4000000000001</v>
      </c>
      <c r="H319" s="11">
        <v>1276.8</v>
      </c>
      <c r="I319" s="11">
        <v>724.92</v>
      </c>
      <c r="J319" s="11">
        <v>2125</v>
      </c>
      <c r="K319" s="11">
        <f t="shared" si="10"/>
        <v>5332.12</v>
      </c>
      <c r="L319" s="11">
        <f t="shared" si="11"/>
        <v>36667.879999999997</v>
      </c>
      <c r="M319" s="45" t="s">
        <v>267</v>
      </c>
    </row>
    <row r="320" spans="1:13" x14ac:dyDescent="0.25">
      <c r="A320" s="41">
        <v>310</v>
      </c>
      <c r="B320" s="2" t="s">
        <v>179</v>
      </c>
      <c r="C320" s="20" t="s">
        <v>1082</v>
      </c>
      <c r="D320" s="20" t="s">
        <v>1111</v>
      </c>
      <c r="E320" s="20" t="s">
        <v>747</v>
      </c>
      <c r="F320" s="11">
        <v>42000</v>
      </c>
      <c r="G320" s="11">
        <v>1205.4000000000001</v>
      </c>
      <c r="H320" s="11">
        <v>1276.8</v>
      </c>
      <c r="I320" s="11">
        <v>467.6</v>
      </c>
      <c r="J320" s="11">
        <v>1740.46</v>
      </c>
      <c r="K320" s="11">
        <f t="shared" si="10"/>
        <v>4690.26</v>
      </c>
      <c r="L320" s="11">
        <f t="shared" si="11"/>
        <v>37309.74</v>
      </c>
      <c r="M320" s="45" t="s">
        <v>267</v>
      </c>
    </row>
    <row r="321" spans="1:13" x14ac:dyDescent="0.25">
      <c r="A321" s="41">
        <v>311</v>
      </c>
      <c r="B321" s="2" t="s">
        <v>102</v>
      </c>
      <c r="C321" s="20" t="s">
        <v>1082</v>
      </c>
      <c r="D321" s="20" t="s">
        <v>139</v>
      </c>
      <c r="E321" s="20" t="s">
        <v>747</v>
      </c>
      <c r="F321" s="11">
        <v>42000</v>
      </c>
      <c r="G321" s="11">
        <v>1205.4000000000001</v>
      </c>
      <c r="H321" s="11">
        <v>1276.8</v>
      </c>
      <c r="I321" s="11">
        <v>724.92</v>
      </c>
      <c r="J321" s="11">
        <v>3658.23</v>
      </c>
      <c r="K321" s="11">
        <f t="shared" si="10"/>
        <v>6865.35</v>
      </c>
      <c r="L321" s="11">
        <f t="shared" si="11"/>
        <v>35134.65</v>
      </c>
      <c r="M321" s="45" t="s">
        <v>267</v>
      </c>
    </row>
    <row r="322" spans="1:13" x14ac:dyDescent="0.25">
      <c r="A322" s="41">
        <v>312</v>
      </c>
      <c r="B322" s="2" t="s">
        <v>101</v>
      </c>
      <c r="C322" s="20" t="s">
        <v>1082</v>
      </c>
      <c r="D322" s="20" t="s">
        <v>1017</v>
      </c>
      <c r="E322" s="20" t="s">
        <v>747</v>
      </c>
      <c r="F322" s="11">
        <v>42000</v>
      </c>
      <c r="G322" s="11">
        <v>1205.4000000000001</v>
      </c>
      <c r="H322" s="11">
        <v>1276.8</v>
      </c>
      <c r="I322" s="11">
        <v>724.92</v>
      </c>
      <c r="J322" s="11">
        <v>12952.31</v>
      </c>
      <c r="K322" s="11">
        <f t="shared" si="10"/>
        <v>16159.43</v>
      </c>
      <c r="L322" s="11">
        <f t="shared" si="11"/>
        <v>25840.57</v>
      </c>
      <c r="M322" s="45" t="s">
        <v>267</v>
      </c>
    </row>
    <row r="323" spans="1:13" x14ac:dyDescent="0.25">
      <c r="A323" s="41">
        <v>313</v>
      </c>
      <c r="B323" s="2" t="s">
        <v>98</v>
      </c>
      <c r="C323" s="20" t="s">
        <v>1082</v>
      </c>
      <c r="D323" s="20" t="s">
        <v>1105</v>
      </c>
      <c r="E323" s="20" t="s">
        <v>747</v>
      </c>
      <c r="F323" s="11">
        <v>42000</v>
      </c>
      <c r="G323" s="11">
        <v>1205.4000000000001</v>
      </c>
      <c r="H323" s="11">
        <v>1276.8</v>
      </c>
      <c r="I323" s="11">
        <v>724.92</v>
      </c>
      <c r="J323" s="11">
        <v>3506.16</v>
      </c>
      <c r="K323" s="11">
        <f t="shared" si="10"/>
        <v>6713.28</v>
      </c>
      <c r="L323" s="11">
        <f t="shared" si="11"/>
        <v>35286.720000000001</v>
      </c>
      <c r="M323" s="45" t="s">
        <v>267</v>
      </c>
    </row>
    <row r="324" spans="1:13" x14ac:dyDescent="0.25">
      <c r="A324" s="41">
        <v>314</v>
      </c>
      <c r="B324" s="2" t="s">
        <v>62</v>
      </c>
      <c r="C324" s="20" t="s">
        <v>1082</v>
      </c>
      <c r="D324" s="20" t="s">
        <v>1105</v>
      </c>
      <c r="E324" s="20" t="s">
        <v>747</v>
      </c>
      <c r="F324" s="11">
        <v>42000</v>
      </c>
      <c r="G324" s="11">
        <v>1205.4000000000001</v>
      </c>
      <c r="H324" s="11">
        <v>1276.8</v>
      </c>
      <c r="I324" s="11">
        <v>724.92</v>
      </c>
      <c r="J324" s="11">
        <v>10177.469999999999</v>
      </c>
      <c r="K324" s="11">
        <f t="shared" si="10"/>
        <v>13384.59</v>
      </c>
      <c r="L324" s="11">
        <f t="shared" si="11"/>
        <v>28615.41</v>
      </c>
      <c r="M324" s="45" t="s">
        <v>267</v>
      </c>
    </row>
    <row r="325" spans="1:13" x14ac:dyDescent="0.25">
      <c r="A325" s="41">
        <v>315</v>
      </c>
      <c r="B325" s="2" t="s">
        <v>32</v>
      </c>
      <c r="C325" s="20" t="s">
        <v>1082</v>
      </c>
      <c r="D325" s="20" t="s">
        <v>593</v>
      </c>
      <c r="E325" s="20" t="s">
        <v>747</v>
      </c>
      <c r="F325" s="11">
        <v>42000</v>
      </c>
      <c r="G325" s="11">
        <v>1205.4000000000001</v>
      </c>
      <c r="H325" s="11">
        <v>1276.8</v>
      </c>
      <c r="I325" s="11">
        <v>467.6</v>
      </c>
      <c r="J325" s="11">
        <v>1740.46</v>
      </c>
      <c r="K325" s="11">
        <f t="shared" si="10"/>
        <v>4690.26</v>
      </c>
      <c r="L325" s="11">
        <f t="shared" si="11"/>
        <v>37309.74</v>
      </c>
      <c r="M325" s="45" t="s">
        <v>267</v>
      </c>
    </row>
    <row r="326" spans="1:13" x14ac:dyDescent="0.25">
      <c r="A326" s="41">
        <v>316</v>
      </c>
      <c r="B326" s="2" t="s">
        <v>22</v>
      </c>
      <c r="C326" s="20" t="s">
        <v>1082</v>
      </c>
      <c r="D326" s="20" t="s">
        <v>593</v>
      </c>
      <c r="E326" s="20" t="s">
        <v>747</v>
      </c>
      <c r="F326" s="11">
        <v>42000</v>
      </c>
      <c r="G326" s="11">
        <v>1205.4000000000001</v>
      </c>
      <c r="H326" s="11">
        <v>1276.8</v>
      </c>
      <c r="I326" s="11">
        <v>210.28</v>
      </c>
      <c r="J326" s="11">
        <v>9750.7800000000007</v>
      </c>
      <c r="K326" s="11">
        <f t="shared" si="10"/>
        <v>12443.26</v>
      </c>
      <c r="L326" s="11">
        <f t="shared" si="11"/>
        <v>29556.739999999998</v>
      </c>
      <c r="M326" s="45" t="s">
        <v>267</v>
      </c>
    </row>
    <row r="327" spans="1:13" x14ac:dyDescent="0.25">
      <c r="A327" s="41">
        <v>317</v>
      </c>
      <c r="B327" s="2" t="s">
        <v>664</v>
      </c>
      <c r="C327" s="20" t="s">
        <v>1083</v>
      </c>
      <c r="D327" s="20" t="s">
        <v>1125</v>
      </c>
      <c r="E327" s="20" t="s">
        <v>747</v>
      </c>
      <c r="F327" s="11">
        <v>32500</v>
      </c>
      <c r="G327" s="11">
        <v>932.75</v>
      </c>
      <c r="H327" s="11">
        <v>988</v>
      </c>
      <c r="I327" s="11"/>
      <c r="J327" s="11">
        <v>25</v>
      </c>
      <c r="K327" s="11">
        <f t="shared" si="10"/>
        <v>1945.75</v>
      </c>
      <c r="L327" s="11">
        <f t="shared" si="11"/>
        <v>30554.25</v>
      </c>
      <c r="M327" s="45" t="s">
        <v>266</v>
      </c>
    </row>
    <row r="328" spans="1:13" x14ac:dyDescent="0.25">
      <c r="A328" s="41">
        <v>318</v>
      </c>
      <c r="B328" s="2" t="s">
        <v>665</v>
      </c>
      <c r="C328" s="20" t="s">
        <v>1083</v>
      </c>
      <c r="D328" s="20" t="s">
        <v>1125</v>
      </c>
      <c r="E328" s="20" t="s">
        <v>747</v>
      </c>
      <c r="F328" s="11">
        <v>32500</v>
      </c>
      <c r="G328" s="11">
        <v>932.75</v>
      </c>
      <c r="H328" s="11">
        <v>988</v>
      </c>
      <c r="I328" s="11"/>
      <c r="J328" s="11">
        <v>25</v>
      </c>
      <c r="K328" s="11">
        <f t="shared" si="10"/>
        <v>1945.75</v>
      </c>
      <c r="L328" s="11">
        <f t="shared" si="11"/>
        <v>30554.25</v>
      </c>
      <c r="M328" s="45" t="s">
        <v>266</v>
      </c>
    </row>
    <row r="329" spans="1:13" x14ac:dyDescent="0.25">
      <c r="A329" s="41">
        <v>319</v>
      </c>
      <c r="B329" s="2" t="s">
        <v>422</v>
      </c>
      <c r="C329" s="20" t="s">
        <v>1083</v>
      </c>
      <c r="D329" s="20" t="s">
        <v>1125</v>
      </c>
      <c r="E329" s="20" t="s">
        <v>747</v>
      </c>
      <c r="F329" s="11">
        <v>30000</v>
      </c>
      <c r="G329" s="11">
        <v>861</v>
      </c>
      <c r="H329" s="11">
        <v>912</v>
      </c>
      <c r="I329" s="11"/>
      <c r="J329" s="11">
        <v>25</v>
      </c>
      <c r="K329" s="11">
        <f t="shared" si="10"/>
        <v>1798</v>
      </c>
      <c r="L329" s="11">
        <f t="shared" si="11"/>
        <v>28202</v>
      </c>
      <c r="M329" s="45" t="s">
        <v>266</v>
      </c>
    </row>
    <row r="330" spans="1:13" x14ac:dyDescent="0.25">
      <c r="A330" s="41">
        <v>320</v>
      </c>
      <c r="B330" s="2" t="s">
        <v>429</v>
      </c>
      <c r="C330" s="20" t="s">
        <v>1083</v>
      </c>
      <c r="D330" s="20" t="s">
        <v>988</v>
      </c>
      <c r="E330" s="20" t="s">
        <v>747</v>
      </c>
      <c r="F330" s="11">
        <v>45000</v>
      </c>
      <c r="G330" s="11">
        <v>1291.5</v>
      </c>
      <c r="H330" s="11">
        <v>1368</v>
      </c>
      <c r="I330" s="11">
        <v>1148.33</v>
      </c>
      <c r="J330" s="11">
        <v>17481.36</v>
      </c>
      <c r="K330" s="11">
        <f t="shared" si="10"/>
        <v>21289.190000000002</v>
      </c>
      <c r="L330" s="11">
        <f t="shared" si="11"/>
        <v>23710.809999999998</v>
      </c>
      <c r="M330" s="45" t="s">
        <v>266</v>
      </c>
    </row>
    <row r="331" spans="1:13" x14ac:dyDescent="0.25">
      <c r="A331" s="41">
        <v>321</v>
      </c>
      <c r="B331" s="2" t="s">
        <v>130</v>
      </c>
      <c r="C331" s="20" t="s">
        <v>2</v>
      </c>
      <c r="D331" s="20" t="s">
        <v>1112</v>
      </c>
      <c r="E331" s="20" t="s">
        <v>747</v>
      </c>
      <c r="F331" s="11">
        <v>30000</v>
      </c>
      <c r="G331" s="11">
        <v>861</v>
      </c>
      <c r="H331" s="11">
        <v>912</v>
      </c>
      <c r="I331" s="11"/>
      <c r="J331" s="11">
        <v>5837.82</v>
      </c>
      <c r="K331" s="11">
        <f t="shared" si="10"/>
        <v>7610.82</v>
      </c>
      <c r="L331" s="11">
        <f t="shared" si="11"/>
        <v>22389.18</v>
      </c>
      <c r="M331" s="45" t="s">
        <v>266</v>
      </c>
    </row>
    <row r="332" spans="1:13" x14ac:dyDescent="0.25">
      <c r="A332" s="41">
        <v>322</v>
      </c>
      <c r="B332" s="2" t="s">
        <v>126</v>
      </c>
      <c r="C332" s="20" t="s">
        <v>2</v>
      </c>
      <c r="D332" s="20" t="s">
        <v>1112</v>
      </c>
      <c r="E332" s="20" t="s">
        <v>747</v>
      </c>
      <c r="F332" s="11">
        <v>30000</v>
      </c>
      <c r="G332" s="11">
        <v>861</v>
      </c>
      <c r="H332" s="11">
        <v>912</v>
      </c>
      <c r="I332" s="11"/>
      <c r="J332" s="11">
        <v>1740.46</v>
      </c>
      <c r="K332" s="11">
        <f t="shared" si="10"/>
        <v>3513.46</v>
      </c>
      <c r="L332" s="11">
        <f t="shared" si="11"/>
        <v>26486.54</v>
      </c>
      <c r="M332" s="45" t="s">
        <v>266</v>
      </c>
    </row>
    <row r="333" spans="1:13" x14ac:dyDescent="0.25">
      <c r="A333" s="41">
        <v>323</v>
      </c>
      <c r="B333" s="2" t="s">
        <v>482</v>
      </c>
      <c r="C333" s="20" t="s">
        <v>2</v>
      </c>
      <c r="D333" s="20" t="s">
        <v>1112</v>
      </c>
      <c r="E333" s="20" t="s">
        <v>747</v>
      </c>
      <c r="F333" s="11">
        <v>35000</v>
      </c>
      <c r="G333" s="11">
        <v>1004.5</v>
      </c>
      <c r="H333" s="11">
        <v>1064</v>
      </c>
      <c r="I333" s="11"/>
      <c r="J333" s="11">
        <v>2825</v>
      </c>
      <c r="K333" s="11">
        <f t="shared" si="10"/>
        <v>4893.5</v>
      </c>
      <c r="L333" s="11">
        <f t="shared" si="11"/>
        <v>30106.5</v>
      </c>
      <c r="M333" s="45" t="s">
        <v>266</v>
      </c>
    </row>
    <row r="334" spans="1:13" x14ac:dyDescent="0.25">
      <c r="A334" s="41">
        <v>324</v>
      </c>
      <c r="B334" s="2" t="s">
        <v>727</v>
      </c>
      <c r="C334" s="20" t="s">
        <v>2</v>
      </c>
      <c r="D334" s="20" t="s">
        <v>170</v>
      </c>
      <c r="E334" s="20" t="s">
        <v>747</v>
      </c>
      <c r="F334" s="11">
        <v>25000</v>
      </c>
      <c r="G334" s="11">
        <v>717.5</v>
      </c>
      <c r="H334" s="11">
        <v>760</v>
      </c>
      <c r="I334" s="11"/>
      <c r="J334" s="11">
        <v>3083.22</v>
      </c>
      <c r="K334" s="11">
        <f t="shared" si="10"/>
        <v>4560.7199999999993</v>
      </c>
      <c r="L334" s="11">
        <f t="shared" si="11"/>
        <v>20439.28</v>
      </c>
      <c r="M334" s="45" t="s">
        <v>266</v>
      </c>
    </row>
    <row r="335" spans="1:13" x14ac:dyDescent="0.25">
      <c r="A335" s="41">
        <v>325</v>
      </c>
      <c r="B335" s="2" t="s">
        <v>481</v>
      </c>
      <c r="C335" s="20" t="s">
        <v>2</v>
      </c>
      <c r="D335" s="20" t="s">
        <v>1112</v>
      </c>
      <c r="E335" s="20" t="s">
        <v>747</v>
      </c>
      <c r="F335" s="11">
        <v>30000</v>
      </c>
      <c r="G335" s="11">
        <v>861</v>
      </c>
      <c r="H335" s="11">
        <v>912</v>
      </c>
      <c r="I335" s="11"/>
      <c r="J335" s="11">
        <v>8869.2199999999993</v>
      </c>
      <c r="K335" s="11">
        <f t="shared" si="10"/>
        <v>10642.22</v>
      </c>
      <c r="L335" s="11">
        <f t="shared" si="11"/>
        <v>19357.78</v>
      </c>
      <c r="M335" s="45" t="s">
        <v>266</v>
      </c>
    </row>
    <row r="336" spans="1:13" x14ac:dyDescent="0.25">
      <c r="A336" s="41">
        <v>326</v>
      </c>
      <c r="B336" s="2" t="s">
        <v>485</v>
      </c>
      <c r="C336" s="20" t="s">
        <v>2</v>
      </c>
      <c r="D336" s="20" t="s">
        <v>1112</v>
      </c>
      <c r="E336" s="20" t="s">
        <v>747</v>
      </c>
      <c r="F336" s="11">
        <v>30000</v>
      </c>
      <c r="G336" s="11">
        <v>861</v>
      </c>
      <c r="H336" s="11">
        <v>912</v>
      </c>
      <c r="I336" s="11"/>
      <c r="J336" s="11">
        <v>25</v>
      </c>
      <c r="K336" s="11">
        <f t="shared" si="10"/>
        <v>1798</v>
      </c>
      <c r="L336" s="11">
        <f t="shared" si="11"/>
        <v>28202</v>
      </c>
      <c r="M336" s="45" t="s">
        <v>266</v>
      </c>
    </row>
    <row r="337" spans="1:13" x14ac:dyDescent="0.25">
      <c r="A337" s="41">
        <v>327</v>
      </c>
      <c r="B337" s="2" t="s">
        <v>122</v>
      </c>
      <c r="C337" s="20" t="s">
        <v>2</v>
      </c>
      <c r="D337" s="20" t="s">
        <v>1011</v>
      </c>
      <c r="E337" s="20" t="s">
        <v>747</v>
      </c>
      <c r="F337" s="11">
        <v>30000</v>
      </c>
      <c r="G337" s="11">
        <v>861</v>
      </c>
      <c r="H337" s="11">
        <v>912</v>
      </c>
      <c r="I337" s="11"/>
      <c r="J337" s="11">
        <v>25</v>
      </c>
      <c r="K337" s="11">
        <f t="shared" si="10"/>
        <v>1798</v>
      </c>
      <c r="L337" s="11">
        <f t="shared" si="11"/>
        <v>28202</v>
      </c>
      <c r="M337" s="45" t="s">
        <v>266</v>
      </c>
    </row>
    <row r="338" spans="1:13" x14ac:dyDescent="0.25">
      <c r="A338" s="41">
        <v>328</v>
      </c>
      <c r="B338" s="2" t="s">
        <v>410</v>
      </c>
      <c r="C338" s="20" t="s">
        <v>2</v>
      </c>
      <c r="D338" s="20" t="s">
        <v>1112</v>
      </c>
      <c r="E338" s="20" t="s">
        <v>747</v>
      </c>
      <c r="F338" s="11">
        <v>30000</v>
      </c>
      <c r="G338" s="11">
        <v>861</v>
      </c>
      <c r="H338" s="11">
        <v>912</v>
      </c>
      <c r="I338" s="11"/>
      <c r="J338" s="11">
        <v>4251.6100000000006</v>
      </c>
      <c r="K338" s="11">
        <f t="shared" si="10"/>
        <v>6024.6100000000006</v>
      </c>
      <c r="L338" s="11">
        <f t="shared" si="11"/>
        <v>23975.39</v>
      </c>
      <c r="M338" s="45" t="s">
        <v>266</v>
      </c>
    </row>
    <row r="339" spans="1:13" ht="15" customHeight="1" x14ac:dyDescent="0.25">
      <c r="A339" s="41">
        <v>329</v>
      </c>
      <c r="B339" s="2" t="s">
        <v>164</v>
      </c>
      <c r="C339" s="20" t="s">
        <v>2</v>
      </c>
      <c r="D339" s="20" t="s">
        <v>995</v>
      </c>
      <c r="E339" s="20" t="s">
        <v>747</v>
      </c>
      <c r="F339" s="11">
        <v>45000</v>
      </c>
      <c r="G339" s="11">
        <v>1291.5</v>
      </c>
      <c r="H339" s="11">
        <v>1368</v>
      </c>
      <c r="I339" s="11">
        <v>1148.33</v>
      </c>
      <c r="J339" s="11">
        <v>25</v>
      </c>
      <c r="K339" s="11">
        <f t="shared" si="10"/>
        <v>3832.83</v>
      </c>
      <c r="L339" s="11">
        <f t="shared" si="11"/>
        <v>41167.17</v>
      </c>
      <c r="M339" s="45" t="s">
        <v>266</v>
      </c>
    </row>
    <row r="340" spans="1:13" ht="15" customHeight="1" x14ac:dyDescent="0.25">
      <c r="A340" s="41">
        <v>330</v>
      </c>
      <c r="B340" s="2" t="s">
        <v>163</v>
      </c>
      <c r="C340" s="20" t="s">
        <v>2</v>
      </c>
      <c r="D340" s="20" t="s">
        <v>170</v>
      </c>
      <c r="E340" s="20" t="s">
        <v>747</v>
      </c>
      <c r="F340" s="11">
        <v>30000</v>
      </c>
      <c r="G340" s="11">
        <v>861</v>
      </c>
      <c r="H340" s="11">
        <v>912</v>
      </c>
      <c r="I340" s="11"/>
      <c r="J340" s="11">
        <v>25</v>
      </c>
      <c r="K340" s="11">
        <f t="shared" si="10"/>
        <v>1798</v>
      </c>
      <c r="L340" s="11">
        <f t="shared" si="11"/>
        <v>28202</v>
      </c>
      <c r="M340" s="45" t="s">
        <v>266</v>
      </c>
    </row>
    <row r="341" spans="1:13" ht="15" customHeight="1" x14ac:dyDescent="0.25">
      <c r="A341" s="41">
        <v>331</v>
      </c>
      <c r="B341" s="2" t="s">
        <v>667</v>
      </c>
      <c r="C341" s="20" t="s">
        <v>2</v>
      </c>
      <c r="D341" s="20" t="s">
        <v>1112</v>
      </c>
      <c r="E341" s="20" t="s">
        <v>747</v>
      </c>
      <c r="F341" s="11">
        <v>30000</v>
      </c>
      <c r="G341" s="11">
        <v>861</v>
      </c>
      <c r="H341" s="11">
        <v>912</v>
      </c>
      <c r="I341" s="11"/>
      <c r="J341" s="11">
        <v>25</v>
      </c>
      <c r="K341" s="11">
        <f t="shared" ref="K341:K404" si="12">G341+H341+I341+J341</f>
        <v>1798</v>
      </c>
      <c r="L341" s="11">
        <f t="shared" ref="L341:L404" si="13">F341-K341</f>
        <v>28202</v>
      </c>
      <c r="M341" s="45" t="s">
        <v>266</v>
      </c>
    </row>
    <row r="342" spans="1:13" ht="15" customHeight="1" x14ac:dyDescent="0.25">
      <c r="A342" s="41">
        <v>332</v>
      </c>
      <c r="B342" s="2" t="s">
        <v>679</v>
      </c>
      <c r="C342" s="20" t="s">
        <v>2</v>
      </c>
      <c r="D342" s="20" t="s">
        <v>1112</v>
      </c>
      <c r="E342" s="20" t="s">
        <v>747</v>
      </c>
      <c r="F342" s="11">
        <v>30000</v>
      </c>
      <c r="G342" s="11">
        <v>861</v>
      </c>
      <c r="H342" s="11">
        <v>912</v>
      </c>
      <c r="I342" s="11"/>
      <c r="J342" s="11">
        <v>4491.79</v>
      </c>
      <c r="K342" s="11">
        <f t="shared" si="12"/>
        <v>6264.79</v>
      </c>
      <c r="L342" s="11">
        <f t="shared" si="13"/>
        <v>23735.21</v>
      </c>
      <c r="M342" s="45" t="s">
        <v>266</v>
      </c>
    </row>
    <row r="343" spans="1:13" ht="15" customHeight="1" x14ac:dyDescent="0.25">
      <c r="A343" s="41">
        <v>333</v>
      </c>
      <c r="B343" s="2" t="s">
        <v>668</v>
      </c>
      <c r="C343" s="20" t="s">
        <v>2</v>
      </c>
      <c r="D343" s="20" t="s">
        <v>1112</v>
      </c>
      <c r="E343" s="20" t="s">
        <v>747</v>
      </c>
      <c r="F343" s="11">
        <v>30000</v>
      </c>
      <c r="G343" s="11">
        <v>861</v>
      </c>
      <c r="H343" s="11">
        <v>912</v>
      </c>
      <c r="I343" s="11"/>
      <c r="J343" s="11">
        <v>25</v>
      </c>
      <c r="K343" s="11">
        <f t="shared" si="12"/>
        <v>1798</v>
      </c>
      <c r="L343" s="11">
        <f t="shared" si="13"/>
        <v>28202</v>
      </c>
      <c r="M343" s="45" t="s">
        <v>266</v>
      </c>
    </row>
    <row r="344" spans="1:13" x14ac:dyDescent="0.25">
      <c r="A344" s="41">
        <v>334</v>
      </c>
      <c r="B344" s="2" t="s">
        <v>669</v>
      </c>
      <c r="C344" s="20" t="s">
        <v>2</v>
      </c>
      <c r="D344" s="20" t="s">
        <v>1112</v>
      </c>
      <c r="E344" s="20" t="s">
        <v>747</v>
      </c>
      <c r="F344" s="11">
        <v>30000</v>
      </c>
      <c r="G344" s="11">
        <v>861</v>
      </c>
      <c r="H344" s="11">
        <v>912</v>
      </c>
      <c r="I344" s="11"/>
      <c r="J344" s="11">
        <v>6599.76</v>
      </c>
      <c r="K344" s="11">
        <f t="shared" si="12"/>
        <v>8372.76</v>
      </c>
      <c r="L344" s="11">
        <f t="shared" si="13"/>
        <v>21627.239999999998</v>
      </c>
      <c r="M344" s="45" t="s">
        <v>266</v>
      </c>
    </row>
    <row r="345" spans="1:13" x14ac:dyDescent="0.25">
      <c r="A345" s="41">
        <v>335</v>
      </c>
      <c r="B345" s="2" t="s">
        <v>670</v>
      </c>
      <c r="C345" s="20" t="s">
        <v>2</v>
      </c>
      <c r="D345" s="20" t="s">
        <v>1112</v>
      </c>
      <c r="E345" s="20" t="s">
        <v>747</v>
      </c>
      <c r="F345" s="11">
        <v>30000</v>
      </c>
      <c r="G345" s="11">
        <v>861</v>
      </c>
      <c r="H345" s="11">
        <v>912</v>
      </c>
      <c r="I345" s="11"/>
      <c r="J345" s="11">
        <v>1825</v>
      </c>
      <c r="K345" s="11">
        <f t="shared" si="12"/>
        <v>3598</v>
      </c>
      <c r="L345" s="11">
        <f t="shared" si="13"/>
        <v>26402</v>
      </c>
      <c r="M345" s="45" t="s">
        <v>266</v>
      </c>
    </row>
    <row r="346" spans="1:13" x14ac:dyDescent="0.25">
      <c r="A346" s="41">
        <v>336</v>
      </c>
      <c r="B346" s="2" t="s">
        <v>671</v>
      </c>
      <c r="C346" s="20" t="s">
        <v>2</v>
      </c>
      <c r="D346" s="20" t="s">
        <v>1011</v>
      </c>
      <c r="E346" s="20" t="s">
        <v>747</v>
      </c>
      <c r="F346" s="11">
        <v>30000</v>
      </c>
      <c r="G346" s="11">
        <v>861</v>
      </c>
      <c r="H346" s="11">
        <v>912</v>
      </c>
      <c r="I346" s="11"/>
      <c r="J346" s="11">
        <v>25</v>
      </c>
      <c r="K346" s="11">
        <f t="shared" si="12"/>
        <v>1798</v>
      </c>
      <c r="L346" s="11">
        <f t="shared" si="13"/>
        <v>28202</v>
      </c>
      <c r="M346" s="45" t="s">
        <v>266</v>
      </c>
    </row>
    <row r="347" spans="1:13" x14ac:dyDescent="0.25">
      <c r="A347" s="41">
        <v>337</v>
      </c>
      <c r="B347" s="2" t="s">
        <v>424</v>
      </c>
      <c r="C347" s="20" t="s">
        <v>2</v>
      </c>
      <c r="D347" s="20" t="s">
        <v>1112</v>
      </c>
      <c r="E347" s="20" t="s">
        <v>747</v>
      </c>
      <c r="F347" s="11">
        <v>30000</v>
      </c>
      <c r="G347" s="11">
        <v>861</v>
      </c>
      <c r="H347" s="11">
        <v>912</v>
      </c>
      <c r="I347" s="11"/>
      <c r="J347" s="11">
        <v>2341.19</v>
      </c>
      <c r="K347" s="11">
        <f t="shared" si="12"/>
        <v>4114.1900000000005</v>
      </c>
      <c r="L347" s="11">
        <f t="shared" si="13"/>
        <v>25885.809999999998</v>
      </c>
      <c r="M347" s="45" t="s">
        <v>266</v>
      </c>
    </row>
    <row r="348" spans="1:13" x14ac:dyDescent="0.25">
      <c r="A348" s="41">
        <v>338</v>
      </c>
      <c r="B348" s="2" t="s">
        <v>432</v>
      </c>
      <c r="C348" s="20" t="s">
        <v>2</v>
      </c>
      <c r="D348" s="20" t="s">
        <v>1112</v>
      </c>
      <c r="E348" s="20" t="s">
        <v>747</v>
      </c>
      <c r="F348" s="11">
        <v>30000</v>
      </c>
      <c r="G348" s="11">
        <v>861</v>
      </c>
      <c r="H348" s="11">
        <v>912</v>
      </c>
      <c r="I348" s="11"/>
      <c r="J348" s="11">
        <v>4219.3899999999994</v>
      </c>
      <c r="K348" s="11">
        <f t="shared" si="12"/>
        <v>5992.3899999999994</v>
      </c>
      <c r="L348" s="11">
        <f t="shared" si="13"/>
        <v>24007.61</v>
      </c>
      <c r="M348" s="45" t="s">
        <v>266</v>
      </c>
    </row>
    <row r="349" spans="1:13" x14ac:dyDescent="0.25">
      <c r="A349" s="41">
        <v>339</v>
      </c>
      <c r="B349" s="2" t="s">
        <v>93</v>
      </c>
      <c r="C349" s="20" t="s">
        <v>2</v>
      </c>
      <c r="D349" s="20" t="s">
        <v>1112</v>
      </c>
      <c r="E349" s="20" t="s">
        <v>747</v>
      </c>
      <c r="F349" s="11">
        <v>30000</v>
      </c>
      <c r="G349" s="11">
        <v>861</v>
      </c>
      <c r="H349" s="11">
        <v>912</v>
      </c>
      <c r="I349" s="11"/>
      <c r="J349" s="11">
        <v>3450.6</v>
      </c>
      <c r="K349" s="11">
        <f t="shared" si="12"/>
        <v>5223.6000000000004</v>
      </c>
      <c r="L349" s="11">
        <f t="shared" si="13"/>
        <v>24776.400000000001</v>
      </c>
      <c r="M349" s="45" t="s">
        <v>266</v>
      </c>
    </row>
    <row r="350" spans="1:13" x14ac:dyDescent="0.25">
      <c r="A350" s="41">
        <v>340</v>
      </c>
      <c r="B350" s="2" t="s">
        <v>436</v>
      </c>
      <c r="C350" s="20" t="s">
        <v>2</v>
      </c>
      <c r="D350" s="20" t="s">
        <v>1112</v>
      </c>
      <c r="E350" s="20" t="s">
        <v>747</v>
      </c>
      <c r="F350" s="11">
        <v>30000</v>
      </c>
      <c r="G350" s="11">
        <v>861</v>
      </c>
      <c r="H350" s="11">
        <v>912</v>
      </c>
      <c r="I350" s="11"/>
      <c r="J350" s="11">
        <v>5749.59</v>
      </c>
      <c r="K350" s="11">
        <f t="shared" si="12"/>
        <v>7522.59</v>
      </c>
      <c r="L350" s="11">
        <f t="shared" si="13"/>
        <v>22477.41</v>
      </c>
      <c r="M350" s="45" t="s">
        <v>266</v>
      </c>
    </row>
    <row r="351" spans="1:13" x14ac:dyDescent="0.25">
      <c r="A351" s="41">
        <v>341</v>
      </c>
      <c r="B351" s="2" t="s">
        <v>86</v>
      </c>
      <c r="C351" s="20" t="s">
        <v>2</v>
      </c>
      <c r="D351" s="20" t="s">
        <v>1112</v>
      </c>
      <c r="E351" s="20" t="s">
        <v>747</v>
      </c>
      <c r="F351" s="11">
        <v>30000</v>
      </c>
      <c r="G351" s="11">
        <v>861</v>
      </c>
      <c r="H351" s="11">
        <v>912</v>
      </c>
      <c r="I351" s="11"/>
      <c r="J351" s="11">
        <v>25</v>
      </c>
      <c r="K351" s="11">
        <f t="shared" si="12"/>
        <v>1798</v>
      </c>
      <c r="L351" s="11">
        <f t="shared" si="13"/>
        <v>28202</v>
      </c>
      <c r="M351" s="45" t="s">
        <v>266</v>
      </c>
    </row>
    <row r="352" spans="1:13" x14ac:dyDescent="0.25">
      <c r="A352" s="41">
        <v>342</v>
      </c>
      <c r="B352" s="2" t="s">
        <v>81</v>
      </c>
      <c r="C352" s="20" t="s">
        <v>2</v>
      </c>
      <c r="D352" s="20" t="s">
        <v>1112</v>
      </c>
      <c r="E352" s="20" t="s">
        <v>747</v>
      </c>
      <c r="F352" s="11">
        <v>30000</v>
      </c>
      <c r="G352" s="11">
        <v>861</v>
      </c>
      <c r="H352" s="11">
        <v>912</v>
      </c>
      <c r="I352" s="11"/>
      <c r="J352" s="11">
        <v>3025</v>
      </c>
      <c r="K352" s="11">
        <f t="shared" si="12"/>
        <v>4798</v>
      </c>
      <c r="L352" s="11">
        <f t="shared" si="13"/>
        <v>25202</v>
      </c>
      <c r="M352" s="45" t="s">
        <v>266</v>
      </c>
    </row>
    <row r="353" spans="1:13" x14ac:dyDescent="0.25">
      <c r="A353" s="41">
        <v>343</v>
      </c>
      <c r="B353" s="2" t="s">
        <v>228</v>
      </c>
      <c r="C353" s="20" t="s">
        <v>2</v>
      </c>
      <c r="D353" s="20" t="s">
        <v>1112</v>
      </c>
      <c r="E353" s="20" t="s">
        <v>747</v>
      </c>
      <c r="F353" s="11">
        <v>30000</v>
      </c>
      <c r="G353" s="11">
        <v>861</v>
      </c>
      <c r="H353" s="11">
        <v>912</v>
      </c>
      <c r="I353" s="11"/>
      <c r="J353" s="11">
        <v>13668.150000000001</v>
      </c>
      <c r="K353" s="11">
        <f t="shared" si="12"/>
        <v>15441.150000000001</v>
      </c>
      <c r="L353" s="11">
        <f t="shared" si="13"/>
        <v>14558.849999999999</v>
      </c>
      <c r="M353" s="45" t="s">
        <v>266</v>
      </c>
    </row>
    <row r="354" spans="1:13" x14ac:dyDescent="0.25">
      <c r="A354" s="41">
        <v>344</v>
      </c>
      <c r="B354" s="2" t="s">
        <v>552</v>
      </c>
      <c r="C354" s="20" t="s">
        <v>2</v>
      </c>
      <c r="D354" s="20" t="s">
        <v>894</v>
      </c>
      <c r="E354" s="20" t="s">
        <v>747</v>
      </c>
      <c r="F354" s="11">
        <v>30000</v>
      </c>
      <c r="G354" s="11">
        <v>861</v>
      </c>
      <c r="H354" s="11">
        <v>912</v>
      </c>
      <c r="I354" s="11"/>
      <c r="J354" s="11">
        <v>4859.5300000000007</v>
      </c>
      <c r="K354" s="11">
        <f t="shared" si="12"/>
        <v>6632.5300000000007</v>
      </c>
      <c r="L354" s="11">
        <f t="shared" si="13"/>
        <v>23367.47</v>
      </c>
      <c r="M354" s="45" t="s">
        <v>266</v>
      </c>
    </row>
    <row r="355" spans="1:13" x14ac:dyDescent="0.25">
      <c r="A355" s="41">
        <v>345</v>
      </c>
      <c r="B355" s="2" t="s">
        <v>147</v>
      </c>
      <c r="C355" s="20" t="s">
        <v>2</v>
      </c>
      <c r="D355" s="20" t="s">
        <v>894</v>
      </c>
      <c r="E355" s="20" t="s">
        <v>747</v>
      </c>
      <c r="F355" s="11">
        <v>30000</v>
      </c>
      <c r="G355" s="11">
        <v>861</v>
      </c>
      <c r="H355" s="11">
        <v>912</v>
      </c>
      <c r="I355" s="11"/>
      <c r="J355" s="11">
        <v>5073.8999999999996</v>
      </c>
      <c r="K355" s="11">
        <f t="shared" si="12"/>
        <v>6846.9</v>
      </c>
      <c r="L355" s="11">
        <f t="shared" si="13"/>
        <v>23153.1</v>
      </c>
      <c r="M355" s="45" t="s">
        <v>266</v>
      </c>
    </row>
    <row r="356" spans="1:13" x14ac:dyDescent="0.25">
      <c r="A356" s="41">
        <v>346</v>
      </c>
      <c r="B356" s="2" t="s">
        <v>76</v>
      </c>
      <c r="C356" s="20" t="s">
        <v>2</v>
      </c>
      <c r="D356" s="20" t="s">
        <v>1112</v>
      </c>
      <c r="E356" s="20" t="s">
        <v>747</v>
      </c>
      <c r="F356" s="11">
        <v>30000</v>
      </c>
      <c r="G356" s="11">
        <v>861</v>
      </c>
      <c r="H356" s="11">
        <v>912</v>
      </c>
      <c r="I356" s="11"/>
      <c r="J356" s="11">
        <v>25</v>
      </c>
      <c r="K356" s="11">
        <f t="shared" si="12"/>
        <v>1798</v>
      </c>
      <c r="L356" s="11">
        <f t="shared" si="13"/>
        <v>28202</v>
      </c>
      <c r="M356" s="45" t="s">
        <v>266</v>
      </c>
    </row>
    <row r="357" spans="1:13" x14ac:dyDescent="0.25">
      <c r="A357" s="41">
        <v>347</v>
      </c>
      <c r="B357" s="2" t="s">
        <v>73</v>
      </c>
      <c r="C357" s="20" t="s">
        <v>2</v>
      </c>
      <c r="D357" s="20" t="s">
        <v>6</v>
      </c>
      <c r="E357" s="20" t="s">
        <v>747</v>
      </c>
      <c r="F357" s="11">
        <v>30000</v>
      </c>
      <c r="G357" s="11">
        <v>861</v>
      </c>
      <c r="H357" s="11">
        <v>912</v>
      </c>
      <c r="I357" s="11"/>
      <c r="J357" s="11">
        <v>7028.18</v>
      </c>
      <c r="K357" s="11">
        <f t="shared" si="12"/>
        <v>8801.18</v>
      </c>
      <c r="L357" s="11">
        <f t="shared" si="13"/>
        <v>21198.82</v>
      </c>
      <c r="M357" s="45" t="s">
        <v>266</v>
      </c>
    </row>
    <row r="358" spans="1:13" x14ac:dyDescent="0.25">
      <c r="A358" s="41">
        <v>348</v>
      </c>
      <c r="B358" s="2" t="s">
        <v>445</v>
      </c>
      <c r="C358" s="20" t="s">
        <v>2</v>
      </c>
      <c r="D358" s="20" t="s">
        <v>1112</v>
      </c>
      <c r="E358" s="20" t="s">
        <v>747</v>
      </c>
      <c r="F358" s="11">
        <v>30000</v>
      </c>
      <c r="G358" s="11">
        <v>861</v>
      </c>
      <c r="H358" s="11">
        <v>912</v>
      </c>
      <c r="I358" s="11"/>
      <c r="J358" s="11">
        <v>4296.45</v>
      </c>
      <c r="K358" s="11">
        <f t="shared" si="12"/>
        <v>6069.45</v>
      </c>
      <c r="L358" s="11">
        <f t="shared" si="13"/>
        <v>23930.55</v>
      </c>
      <c r="M358" s="45" t="s">
        <v>266</v>
      </c>
    </row>
    <row r="359" spans="1:13" x14ac:dyDescent="0.25">
      <c r="A359" s="41">
        <v>349</v>
      </c>
      <c r="B359" s="2" t="s">
        <v>159</v>
      </c>
      <c r="C359" s="20" t="s">
        <v>2</v>
      </c>
      <c r="D359" s="20" t="s">
        <v>995</v>
      </c>
      <c r="E359" s="20" t="s">
        <v>747</v>
      </c>
      <c r="F359" s="11">
        <v>30000</v>
      </c>
      <c r="G359" s="11">
        <v>861</v>
      </c>
      <c r="H359" s="11">
        <v>912</v>
      </c>
      <c r="I359" s="11"/>
      <c r="J359" s="11">
        <v>16231.07</v>
      </c>
      <c r="K359" s="11">
        <f t="shared" si="12"/>
        <v>18004.07</v>
      </c>
      <c r="L359" s="11">
        <f t="shared" si="13"/>
        <v>11995.93</v>
      </c>
      <c r="M359" s="45" t="s">
        <v>266</v>
      </c>
    </row>
    <row r="360" spans="1:13" x14ac:dyDescent="0.25">
      <c r="A360" s="41">
        <v>350</v>
      </c>
      <c r="B360" s="2" t="s">
        <v>64</v>
      </c>
      <c r="C360" s="20" t="s">
        <v>2</v>
      </c>
      <c r="D360" s="20" t="s">
        <v>139</v>
      </c>
      <c r="E360" s="20" t="s">
        <v>747</v>
      </c>
      <c r="F360" s="11">
        <v>30000</v>
      </c>
      <c r="G360" s="11">
        <v>861</v>
      </c>
      <c r="H360" s="11">
        <v>912</v>
      </c>
      <c r="I360" s="11"/>
      <c r="J360" s="11">
        <v>4443.41</v>
      </c>
      <c r="K360" s="11">
        <f t="shared" si="12"/>
        <v>6216.41</v>
      </c>
      <c r="L360" s="11">
        <f t="shared" si="13"/>
        <v>23783.59</v>
      </c>
      <c r="M360" s="45" t="s">
        <v>266</v>
      </c>
    </row>
    <row r="361" spans="1:13" x14ac:dyDescent="0.25">
      <c r="A361" s="41">
        <v>351</v>
      </c>
      <c r="B361" s="2" t="s">
        <v>537</v>
      </c>
      <c r="C361" s="20" t="s">
        <v>2</v>
      </c>
      <c r="D361" s="20" t="s">
        <v>894</v>
      </c>
      <c r="E361" s="20" t="s">
        <v>747</v>
      </c>
      <c r="F361" s="11">
        <v>30000</v>
      </c>
      <c r="G361" s="11">
        <v>861</v>
      </c>
      <c r="H361" s="11">
        <v>912</v>
      </c>
      <c r="I361" s="11"/>
      <c r="J361" s="11">
        <v>7786.02</v>
      </c>
      <c r="K361" s="11">
        <f t="shared" si="12"/>
        <v>9559.02</v>
      </c>
      <c r="L361" s="11">
        <f t="shared" si="13"/>
        <v>20440.98</v>
      </c>
      <c r="M361" s="45" t="s">
        <v>266</v>
      </c>
    </row>
    <row r="362" spans="1:13" x14ac:dyDescent="0.25">
      <c r="A362" s="41">
        <v>352</v>
      </c>
      <c r="B362" s="2" t="s">
        <v>539</v>
      </c>
      <c r="C362" s="20" t="s">
        <v>2</v>
      </c>
      <c r="D362" s="20" t="s">
        <v>894</v>
      </c>
      <c r="E362" s="20" t="s">
        <v>747</v>
      </c>
      <c r="F362" s="11">
        <v>30000</v>
      </c>
      <c r="G362" s="11">
        <v>861</v>
      </c>
      <c r="H362" s="11">
        <v>912</v>
      </c>
      <c r="I362" s="11"/>
      <c r="J362" s="11">
        <v>7567.86</v>
      </c>
      <c r="K362" s="11">
        <f t="shared" si="12"/>
        <v>9340.86</v>
      </c>
      <c r="L362" s="11">
        <f t="shared" si="13"/>
        <v>20659.14</v>
      </c>
      <c r="M362" s="45" t="s">
        <v>266</v>
      </c>
    </row>
    <row r="363" spans="1:13" ht="15" customHeight="1" x14ac:dyDescent="0.25">
      <c r="A363" s="41">
        <v>353</v>
      </c>
      <c r="B363" s="2" t="s">
        <v>540</v>
      </c>
      <c r="C363" s="20" t="s">
        <v>2</v>
      </c>
      <c r="D363" s="20" t="s">
        <v>1112</v>
      </c>
      <c r="E363" s="20" t="s">
        <v>747</v>
      </c>
      <c r="F363" s="11">
        <v>31500</v>
      </c>
      <c r="G363" s="11">
        <v>904.05</v>
      </c>
      <c r="H363" s="11">
        <v>957.6</v>
      </c>
      <c r="I363" s="11"/>
      <c r="J363" s="11">
        <v>10385.51</v>
      </c>
      <c r="K363" s="11">
        <f t="shared" si="12"/>
        <v>12247.16</v>
      </c>
      <c r="L363" s="11">
        <f t="shared" si="13"/>
        <v>19252.84</v>
      </c>
      <c r="M363" s="45" t="s">
        <v>266</v>
      </c>
    </row>
    <row r="364" spans="1:13" ht="15" customHeight="1" x14ac:dyDescent="0.25">
      <c r="A364" s="41">
        <v>354</v>
      </c>
      <c r="B364" s="2" t="s">
        <v>456</v>
      </c>
      <c r="C364" s="20" t="s">
        <v>2</v>
      </c>
      <c r="D364" s="20" t="s">
        <v>1112</v>
      </c>
      <c r="E364" s="20" t="s">
        <v>747</v>
      </c>
      <c r="F364" s="11">
        <v>30000</v>
      </c>
      <c r="G364" s="11">
        <v>861</v>
      </c>
      <c r="H364" s="11">
        <v>912</v>
      </c>
      <c r="I364" s="11"/>
      <c r="J364" s="11">
        <v>4636.01</v>
      </c>
      <c r="K364" s="11">
        <f t="shared" si="12"/>
        <v>6409.01</v>
      </c>
      <c r="L364" s="11">
        <f t="shared" si="13"/>
        <v>23590.989999999998</v>
      </c>
      <c r="M364" s="45" t="s">
        <v>266</v>
      </c>
    </row>
    <row r="365" spans="1:13" x14ac:dyDescent="0.25">
      <c r="A365" s="41">
        <v>355</v>
      </c>
      <c r="B365" s="2" t="s">
        <v>156</v>
      </c>
      <c r="C365" s="20" t="s">
        <v>2</v>
      </c>
      <c r="D365" s="20" t="s">
        <v>170</v>
      </c>
      <c r="E365" s="20" t="s">
        <v>747</v>
      </c>
      <c r="F365" s="11">
        <v>30000</v>
      </c>
      <c r="G365" s="11">
        <v>861</v>
      </c>
      <c r="H365" s="11">
        <v>912</v>
      </c>
      <c r="I365" s="11"/>
      <c r="J365" s="11">
        <v>4516.12</v>
      </c>
      <c r="K365" s="11">
        <f t="shared" si="12"/>
        <v>6289.12</v>
      </c>
      <c r="L365" s="11">
        <f t="shared" si="13"/>
        <v>23710.880000000001</v>
      </c>
      <c r="M365" s="45" t="s">
        <v>266</v>
      </c>
    </row>
    <row r="366" spans="1:13" x14ac:dyDescent="0.25">
      <c r="A366" s="41">
        <v>356</v>
      </c>
      <c r="B366" s="2" t="s">
        <v>464</v>
      </c>
      <c r="C366" s="20" t="s">
        <v>2</v>
      </c>
      <c r="D366" s="20" t="s">
        <v>1007</v>
      </c>
      <c r="E366" s="20" t="s">
        <v>747</v>
      </c>
      <c r="F366" s="11">
        <v>30000</v>
      </c>
      <c r="G366" s="11">
        <v>861</v>
      </c>
      <c r="H366" s="11">
        <v>912</v>
      </c>
      <c r="I366" s="11"/>
      <c r="J366" s="11">
        <v>8586.77</v>
      </c>
      <c r="K366" s="11">
        <f t="shared" si="12"/>
        <v>10359.77</v>
      </c>
      <c r="L366" s="11">
        <f t="shared" si="13"/>
        <v>19640.23</v>
      </c>
      <c r="M366" s="45" t="s">
        <v>266</v>
      </c>
    </row>
    <row r="367" spans="1:13" x14ac:dyDescent="0.25">
      <c r="A367" s="41">
        <v>357</v>
      </c>
      <c r="B367" s="2" t="s">
        <v>33</v>
      </c>
      <c r="C367" s="20" t="s">
        <v>2</v>
      </c>
      <c r="D367" s="20" t="s">
        <v>1112</v>
      </c>
      <c r="E367" s="20" t="s">
        <v>747</v>
      </c>
      <c r="F367" s="11">
        <v>30000</v>
      </c>
      <c r="G367" s="11">
        <v>861</v>
      </c>
      <c r="H367" s="11">
        <v>912</v>
      </c>
      <c r="I367" s="11"/>
      <c r="J367" s="11">
        <v>7692.46</v>
      </c>
      <c r="K367" s="11">
        <f t="shared" si="12"/>
        <v>9465.4599999999991</v>
      </c>
      <c r="L367" s="11">
        <f t="shared" si="13"/>
        <v>20534.54</v>
      </c>
      <c r="M367" s="45" t="s">
        <v>266</v>
      </c>
    </row>
    <row r="368" spans="1:13" x14ac:dyDescent="0.25">
      <c r="A368" s="41">
        <v>358</v>
      </c>
      <c r="B368" s="2" t="s">
        <v>469</v>
      </c>
      <c r="C368" s="20" t="s">
        <v>2</v>
      </c>
      <c r="D368" s="20" t="s">
        <v>988</v>
      </c>
      <c r="E368" s="20" t="s">
        <v>872</v>
      </c>
      <c r="F368" s="11">
        <v>50000</v>
      </c>
      <c r="G368" s="11">
        <v>1435</v>
      </c>
      <c r="H368" s="11">
        <v>1520</v>
      </c>
      <c r="I368" s="11">
        <v>1854</v>
      </c>
      <c r="J368" s="11">
        <v>25</v>
      </c>
      <c r="K368" s="11">
        <f t="shared" si="12"/>
        <v>4834</v>
      </c>
      <c r="L368" s="11">
        <f t="shared" si="13"/>
        <v>45166</v>
      </c>
      <c r="M368" s="45" t="s">
        <v>266</v>
      </c>
    </row>
    <row r="369" spans="1:13" x14ac:dyDescent="0.25">
      <c r="A369" s="41">
        <v>359</v>
      </c>
      <c r="B369" s="2" t="s">
        <v>916</v>
      </c>
      <c r="C369" s="20" t="s">
        <v>2</v>
      </c>
      <c r="D369" s="20" t="s">
        <v>1112</v>
      </c>
      <c r="E369" s="20" t="s">
        <v>747</v>
      </c>
      <c r="F369" s="11">
        <v>20000</v>
      </c>
      <c r="G369" s="11">
        <v>574</v>
      </c>
      <c r="H369" s="11">
        <v>608</v>
      </c>
      <c r="I369" s="11"/>
      <c r="J369" s="11">
        <v>1025</v>
      </c>
      <c r="K369" s="11">
        <f t="shared" si="12"/>
        <v>2207</v>
      </c>
      <c r="L369" s="11">
        <f t="shared" si="13"/>
        <v>17793</v>
      </c>
      <c r="M369" s="45" t="s">
        <v>266</v>
      </c>
    </row>
    <row r="370" spans="1:13" x14ac:dyDescent="0.25">
      <c r="A370" s="41">
        <v>360</v>
      </c>
      <c r="B370" s="2" t="s">
        <v>917</v>
      </c>
      <c r="C370" s="20" t="s">
        <v>2</v>
      </c>
      <c r="D370" s="20" t="s">
        <v>1012</v>
      </c>
      <c r="E370" s="20" t="s">
        <v>747</v>
      </c>
      <c r="F370" s="11">
        <v>20000</v>
      </c>
      <c r="G370" s="11">
        <v>574</v>
      </c>
      <c r="H370" s="11">
        <v>608</v>
      </c>
      <c r="I370" s="11"/>
      <c r="J370" s="11">
        <v>1513.49</v>
      </c>
      <c r="K370" s="11">
        <f t="shared" si="12"/>
        <v>2695.49</v>
      </c>
      <c r="L370" s="11">
        <f t="shared" si="13"/>
        <v>17304.510000000002</v>
      </c>
      <c r="M370" s="45" t="s">
        <v>266</v>
      </c>
    </row>
    <row r="371" spans="1:13" x14ac:dyDescent="0.25">
      <c r="A371" s="41">
        <v>361</v>
      </c>
      <c r="B371" s="2" t="s">
        <v>1352</v>
      </c>
      <c r="C371" s="20" t="s">
        <v>2</v>
      </c>
      <c r="D371" s="2" t="s">
        <v>1112</v>
      </c>
      <c r="E371" s="20" t="s">
        <v>747</v>
      </c>
      <c r="F371" s="11">
        <v>25000</v>
      </c>
      <c r="G371" s="30">
        <v>717.5</v>
      </c>
      <c r="H371" s="30">
        <v>760</v>
      </c>
      <c r="I371" s="30"/>
      <c r="J371" s="30">
        <v>25</v>
      </c>
      <c r="K371" s="30">
        <f t="shared" si="12"/>
        <v>1502.5</v>
      </c>
      <c r="L371" s="30">
        <f t="shared" si="13"/>
        <v>23497.5</v>
      </c>
      <c r="M371" s="55" t="s">
        <v>266</v>
      </c>
    </row>
    <row r="372" spans="1:13" x14ac:dyDescent="0.25">
      <c r="A372" s="41">
        <v>362</v>
      </c>
      <c r="B372" s="2" t="s">
        <v>1353</v>
      </c>
      <c r="C372" s="20" t="s">
        <v>2</v>
      </c>
      <c r="D372" s="2" t="s">
        <v>1000</v>
      </c>
      <c r="E372" s="20" t="s">
        <v>747</v>
      </c>
      <c r="F372" s="11">
        <v>25000</v>
      </c>
      <c r="G372" s="30">
        <v>717.5</v>
      </c>
      <c r="H372" s="30">
        <v>760</v>
      </c>
      <c r="I372" s="30"/>
      <c r="J372" s="30">
        <v>25</v>
      </c>
      <c r="K372" s="30">
        <f t="shared" si="12"/>
        <v>1502.5</v>
      </c>
      <c r="L372" s="30">
        <f t="shared" si="13"/>
        <v>23497.5</v>
      </c>
      <c r="M372" s="55" t="s">
        <v>266</v>
      </c>
    </row>
    <row r="373" spans="1:13" x14ac:dyDescent="0.25">
      <c r="A373" s="41">
        <v>363</v>
      </c>
      <c r="B373" s="2" t="s">
        <v>1312</v>
      </c>
      <c r="C373" s="20" t="s">
        <v>2</v>
      </c>
      <c r="D373" s="20" t="s">
        <v>988</v>
      </c>
      <c r="E373" s="20" t="s">
        <v>872</v>
      </c>
      <c r="F373" s="11">
        <v>30000</v>
      </c>
      <c r="G373" s="11">
        <v>861</v>
      </c>
      <c r="H373" s="11">
        <v>912</v>
      </c>
      <c r="I373" s="11"/>
      <c r="J373" s="11">
        <v>25</v>
      </c>
      <c r="K373" s="11">
        <f t="shared" si="12"/>
        <v>1798</v>
      </c>
      <c r="L373" s="11">
        <f t="shared" si="13"/>
        <v>28202</v>
      </c>
      <c r="M373" s="45" t="s">
        <v>266</v>
      </c>
    </row>
    <row r="374" spans="1:13" x14ac:dyDescent="0.25">
      <c r="A374" s="41">
        <v>364</v>
      </c>
      <c r="B374" s="2" t="s">
        <v>1313</v>
      </c>
      <c r="C374" s="20" t="s">
        <v>2</v>
      </c>
      <c r="D374" s="20" t="s">
        <v>988</v>
      </c>
      <c r="E374" s="20" t="s">
        <v>872</v>
      </c>
      <c r="F374" s="11">
        <v>35000</v>
      </c>
      <c r="G374" s="11">
        <v>1004.5</v>
      </c>
      <c r="H374" s="11">
        <v>1064</v>
      </c>
      <c r="I374" s="11"/>
      <c r="J374" s="11">
        <v>25</v>
      </c>
      <c r="K374" s="11">
        <f t="shared" si="12"/>
        <v>2093.5</v>
      </c>
      <c r="L374" s="11">
        <f t="shared" si="13"/>
        <v>32906.5</v>
      </c>
      <c r="M374" s="45" t="s">
        <v>266</v>
      </c>
    </row>
    <row r="375" spans="1:13" x14ac:dyDescent="0.25">
      <c r="A375" s="41">
        <v>365</v>
      </c>
      <c r="B375" s="2" t="s">
        <v>538</v>
      </c>
      <c r="C375" s="20" t="s">
        <v>1084</v>
      </c>
      <c r="D375" s="20" t="s">
        <v>894</v>
      </c>
      <c r="E375" s="20" t="s">
        <v>747</v>
      </c>
      <c r="F375" s="11">
        <v>31500</v>
      </c>
      <c r="G375" s="11">
        <v>904.05</v>
      </c>
      <c r="H375" s="11">
        <v>957.6</v>
      </c>
      <c r="I375" s="11"/>
      <c r="J375" s="11">
        <v>5722.3</v>
      </c>
      <c r="K375" s="11">
        <f t="shared" si="12"/>
        <v>7583.9500000000007</v>
      </c>
      <c r="L375" s="11">
        <f t="shared" si="13"/>
        <v>23916.05</v>
      </c>
      <c r="M375" s="45" t="s">
        <v>266</v>
      </c>
    </row>
    <row r="376" spans="1:13" x14ac:dyDescent="0.25">
      <c r="A376" s="41">
        <v>366</v>
      </c>
      <c r="B376" s="2" t="s">
        <v>590</v>
      </c>
      <c r="C376" s="20" t="s">
        <v>1085</v>
      </c>
      <c r="D376" s="20" t="s">
        <v>894</v>
      </c>
      <c r="E376" s="20" t="s">
        <v>747</v>
      </c>
      <c r="F376" s="11">
        <v>30000</v>
      </c>
      <c r="G376" s="11">
        <v>861</v>
      </c>
      <c r="H376" s="11">
        <v>912</v>
      </c>
      <c r="I376" s="11"/>
      <c r="J376" s="11">
        <v>7834.53</v>
      </c>
      <c r="K376" s="11">
        <f t="shared" si="12"/>
        <v>9607.5299999999988</v>
      </c>
      <c r="L376" s="11">
        <f t="shared" si="13"/>
        <v>20392.47</v>
      </c>
      <c r="M376" s="45" t="s">
        <v>267</v>
      </c>
    </row>
    <row r="377" spans="1:13" x14ac:dyDescent="0.25">
      <c r="A377" s="41">
        <v>367</v>
      </c>
      <c r="B377" s="2" t="s">
        <v>135</v>
      </c>
      <c r="C377" s="20" t="s">
        <v>1086</v>
      </c>
      <c r="D377" s="20" t="s">
        <v>988</v>
      </c>
      <c r="E377" s="20" t="s">
        <v>747</v>
      </c>
      <c r="F377" s="11">
        <v>31500</v>
      </c>
      <c r="G377" s="11">
        <v>904.05</v>
      </c>
      <c r="H377" s="11">
        <v>957.6</v>
      </c>
      <c r="I377" s="11"/>
      <c r="J377" s="11">
        <v>10004.049999999999</v>
      </c>
      <c r="K377" s="11">
        <f t="shared" si="12"/>
        <v>11865.699999999999</v>
      </c>
      <c r="L377" s="11">
        <f t="shared" si="13"/>
        <v>19634.300000000003</v>
      </c>
      <c r="M377" s="45" t="s">
        <v>266</v>
      </c>
    </row>
    <row r="378" spans="1:13" x14ac:dyDescent="0.25">
      <c r="A378" s="41">
        <v>368</v>
      </c>
      <c r="B378" s="2" t="s">
        <v>423</v>
      </c>
      <c r="C378" s="20" t="s">
        <v>1087</v>
      </c>
      <c r="D378" s="20" t="s">
        <v>593</v>
      </c>
      <c r="E378" s="20" t="s">
        <v>747</v>
      </c>
      <c r="F378" s="11">
        <v>30000</v>
      </c>
      <c r="G378" s="11">
        <v>861</v>
      </c>
      <c r="H378" s="11">
        <v>912</v>
      </c>
      <c r="I378" s="11"/>
      <c r="J378" s="11">
        <v>10379.32</v>
      </c>
      <c r="K378" s="11">
        <f t="shared" si="12"/>
        <v>12152.32</v>
      </c>
      <c r="L378" s="11">
        <f t="shared" si="13"/>
        <v>17847.68</v>
      </c>
      <c r="M378" s="45" t="s">
        <v>266</v>
      </c>
    </row>
    <row r="379" spans="1:13" x14ac:dyDescent="0.25">
      <c r="A379" s="41">
        <v>369</v>
      </c>
      <c r="B379" s="2" t="s">
        <v>1351</v>
      </c>
      <c r="C379" s="20" t="s">
        <v>1087</v>
      </c>
      <c r="D379" t="s">
        <v>1000</v>
      </c>
      <c r="E379" s="20" t="s">
        <v>747</v>
      </c>
      <c r="F379" s="30">
        <v>23000</v>
      </c>
      <c r="G379" s="30">
        <v>660.1</v>
      </c>
      <c r="H379" s="30">
        <v>699.2</v>
      </c>
      <c r="I379" s="30"/>
      <c r="J379" s="30">
        <v>25</v>
      </c>
      <c r="K379" s="30">
        <f t="shared" si="12"/>
        <v>1384.3000000000002</v>
      </c>
      <c r="L379" s="30">
        <f t="shared" si="13"/>
        <v>21615.7</v>
      </c>
      <c r="M379" s="55" t="s">
        <v>267</v>
      </c>
    </row>
    <row r="380" spans="1:13" x14ac:dyDescent="0.25">
      <c r="A380" s="41">
        <v>370</v>
      </c>
      <c r="B380" s="2" t="s">
        <v>428</v>
      </c>
      <c r="C380" s="20" t="s">
        <v>1088</v>
      </c>
      <c r="D380" s="20" t="s">
        <v>593</v>
      </c>
      <c r="E380" s="20" t="s">
        <v>747</v>
      </c>
      <c r="F380" s="11">
        <v>30000</v>
      </c>
      <c r="G380" s="11">
        <v>861</v>
      </c>
      <c r="H380" s="11">
        <v>912</v>
      </c>
      <c r="I380" s="11"/>
      <c r="J380" s="11">
        <v>25</v>
      </c>
      <c r="K380" s="11">
        <f t="shared" si="12"/>
        <v>1798</v>
      </c>
      <c r="L380" s="11">
        <f t="shared" si="13"/>
        <v>28202</v>
      </c>
      <c r="M380" s="45" t="s">
        <v>266</v>
      </c>
    </row>
    <row r="381" spans="1:13" x14ac:dyDescent="0.25">
      <c r="A381" s="41">
        <v>371</v>
      </c>
      <c r="B381" s="2" t="s">
        <v>99</v>
      </c>
      <c r="C381" s="20" t="s">
        <v>1087</v>
      </c>
      <c r="D381" s="20" t="s">
        <v>1115</v>
      </c>
      <c r="E381" s="20" t="s">
        <v>747</v>
      </c>
      <c r="F381" s="11">
        <v>30000</v>
      </c>
      <c r="G381" s="11">
        <v>861</v>
      </c>
      <c r="H381" s="11">
        <v>912</v>
      </c>
      <c r="I381" s="11"/>
      <c r="J381" s="11">
        <v>7334.26</v>
      </c>
      <c r="K381" s="11">
        <f t="shared" si="12"/>
        <v>9107.26</v>
      </c>
      <c r="L381" s="11">
        <f t="shared" si="13"/>
        <v>20892.739999999998</v>
      </c>
      <c r="M381" s="45" t="s">
        <v>267</v>
      </c>
    </row>
    <row r="382" spans="1:13" x14ac:dyDescent="0.25">
      <c r="A382" s="41">
        <v>372</v>
      </c>
      <c r="B382" s="2" t="s">
        <v>97</v>
      </c>
      <c r="C382" s="20" t="s">
        <v>1087</v>
      </c>
      <c r="D382" s="20" t="s">
        <v>1115</v>
      </c>
      <c r="E382" s="20" t="s">
        <v>747</v>
      </c>
      <c r="F382" s="11">
        <v>30000</v>
      </c>
      <c r="G382" s="11">
        <v>861</v>
      </c>
      <c r="H382" s="11">
        <v>912</v>
      </c>
      <c r="I382" s="11"/>
      <c r="J382" s="11">
        <v>25</v>
      </c>
      <c r="K382" s="11">
        <f t="shared" si="12"/>
        <v>1798</v>
      </c>
      <c r="L382" s="11">
        <f t="shared" si="13"/>
        <v>28202</v>
      </c>
      <c r="M382" s="45" t="s">
        <v>267</v>
      </c>
    </row>
    <row r="383" spans="1:13" x14ac:dyDescent="0.25">
      <c r="A383" s="41">
        <v>373</v>
      </c>
      <c r="B383" s="2" t="s">
        <v>643</v>
      </c>
      <c r="C383" s="20" t="s">
        <v>1087</v>
      </c>
      <c r="D383" s="20" t="s">
        <v>1115</v>
      </c>
      <c r="E383" s="20" t="s">
        <v>747</v>
      </c>
      <c r="F383" s="11">
        <v>30000</v>
      </c>
      <c r="G383" s="11">
        <v>861</v>
      </c>
      <c r="H383" s="11">
        <v>912</v>
      </c>
      <c r="I383" s="11"/>
      <c r="J383" s="11">
        <v>5096.9400000000005</v>
      </c>
      <c r="K383" s="11">
        <f t="shared" si="12"/>
        <v>6869.9400000000005</v>
      </c>
      <c r="L383" s="11">
        <f t="shared" si="13"/>
        <v>23130.059999999998</v>
      </c>
      <c r="M383" s="45" t="s">
        <v>267</v>
      </c>
    </row>
    <row r="384" spans="1:13" x14ac:dyDescent="0.25">
      <c r="A384" s="41">
        <v>374</v>
      </c>
      <c r="B384" s="2" t="s">
        <v>438</v>
      </c>
      <c r="C384" s="20" t="s">
        <v>1087</v>
      </c>
      <c r="D384" s="20" t="s">
        <v>593</v>
      </c>
      <c r="E384" s="20" t="s">
        <v>747</v>
      </c>
      <c r="F384" s="11">
        <v>30000</v>
      </c>
      <c r="G384" s="11">
        <v>861</v>
      </c>
      <c r="H384" s="11">
        <v>912</v>
      </c>
      <c r="I384" s="11"/>
      <c r="J384" s="11">
        <v>25</v>
      </c>
      <c r="K384" s="11">
        <f t="shared" si="12"/>
        <v>1798</v>
      </c>
      <c r="L384" s="11">
        <f t="shared" si="13"/>
        <v>28202</v>
      </c>
      <c r="M384" s="45" t="s">
        <v>267</v>
      </c>
    </row>
    <row r="385" spans="1:13" x14ac:dyDescent="0.25">
      <c r="A385" s="41">
        <v>375</v>
      </c>
      <c r="B385" s="2" t="s">
        <v>70</v>
      </c>
      <c r="C385" s="20" t="s">
        <v>1087</v>
      </c>
      <c r="D385" s="20" t="s">
        <v>1115</v>
      </c>
      <c r="E385" s="20" t="s">
        <v>747</v>
      </c>
      <c r="F385" s="11">
        <v>30000</v>
      </c>
      <c r="G385" s="11">
        <v>861</v>
      </c>
      <c r="H385" s="11">
        <v>912</v>
      </c>
      <c r="I385" s="11"/>
      <c r="J385" s="11">
        <v>5231.8</v>
      </c>
      <c r="K385" s="11">
        <f t="shared" si="12"/>
        <v>7004.8</v>
      </c>
      <c r="L385" s="11">
        <f t="shared" si="13"/>
        <v>22995.200000000001</v>
      </c>
      <c r="M385" s="45" t="s">
        <v>267</v>
      </c>
    </row>
    <row r="386" spans="1:13" x14ac:dyDescent="0.25">
      <c r="A386" s="41">
        <v>376</v>
      </c>
      <c r="B386" s="2" t="s">
        <v>448</v>
      </c>
      <c r="C386" s="20" t="s">
        <v>1088</v>
      </c>
      <c r="D386" s="20" t="s">
        <v>593</v>
      </c>
      <c r="E386" s="20" t="s">
        <v>747</v>
      </c>
      <c r="F386" s="11">
        <v>30000</v>
      </c>
      <c r="G386" s="11">
        <v>861</v>
      </c>
      <c r="H386" s="11">
        <v>912</v>
      </c>
      <c r="I386" s="11"/>
      <c r="J386" s="11">
        <v>7350.16</v>
      </c>
      <c r="K386" s="11">
        <f t="shared" si="12"/>
        <v>9123.16</v>
      </c>
      <c r="L386" s="11">
        <f t="shared" si="13"/>
        <v>20876.84</v>
      </c>
      <c r="M386" s="45" t="s">
        <v>266</v>
      </c>
    </row>
    <row r="387" spans="1:13" x14ac:dyDescent="0.25">
      <c r="A387" s="41">
        <v>377</v>
      </c>
      <c r="B387" s="2" t="s">
        <v>450</v>
      </c>
      <c r="C387" s="20" t="s">
        <v>1087</v>
      </c>
      <c r="D387" s="20" t="s">
        <v>593</v>
      </c>
      <c r="E387" s="20" t="s">
        <v>747</v>
      </c>
      <c r="F387" s="11">
        <v>30000</v>
      </c>
      <c r="G387" s="11">
        <v>861</v>
      </c>
      <c r="H387" s="11">
        <v>912</v>
      </c>
      <c r="I387" s="11"/>
      <c r="J387" s="11">
        <v>25</v>
      </c>
      <c r="K387" s="11">
        <f t="shared" si="12"/>
        <v>1798</v>
      </c>
      <c r="L387" s="11">
        <f t="shared" si="13"/>
        <v>28202</v>
      </c>
      <c r="M387" s="45" t="s">
        <v>267</v>
      </c>
    </row>
    <row r="388" spans="1:13" x14ac:dyDescent="0.25">
      <c r="A388" s="41">
        <v>378</v>
      </c>
      <c r="B388" s="2" t="s">
        <v>458</v>
      </c>
      <c r="C388" s="20" t="s">
        <v>1087</v>
      </c>
      <c r="D388" s="20" t="s">
        <v>593</v>
      </c>
      <c r="E388" s="20" t="s">
        <v>747</v>
      </c>
      <c r="F388" s="11">
        <v>30000</v>
      </c>
      <c r="G388" s="11">
        <v>861</v>
      </c>
      <c r="H388" s="11">
        <v>912</v>
      </c>
      <c r="I388" s="11"/>
      <c r="J388" s="11">
        <v>7801.98</v>
      </c>
      <c r="K388" s="11">
        <f t="shared" si="12"/>
        <v>9574.98</v>
      </c>
      <c r="L388" s="11">
        <f t="shared" si="13"/>
        <v>20425.02</v>
      </c>
      <c r="M388" s="45" t="s">
        <v>267</v>
      </c>
    </row>
    <row r="389" spans="1:13" x14ac:dyDescent="0.25">
      <c r="A389" s="41">
        <v>379</v>
      </c>
      <c r="B389" s="2" t="s">
        <v>459</v>
      </c>
      <c r="C389" s="20" t="s">
        <v>1087</v>
      </c>
      <c r="D389" s="20" t="s">
        <v>1115</v>
      </c>
      <c r="E389" s="20" t="s">
        <v>747</v>
      </c>
      <c r="F389" s="11">
        <v>30000</v>
      </c>
      <c r="G389" s="11">
        <v>861</v>
      </c>
      <c r="H389" s="11">
        <v>912</v>
      </c>
      <c r="I389" s="11"/>
      <c r="J389" s="11">
        <v>3625</v>
      </c>
      <c r="K389" s="11">
        <f t="shared" si="12"/>
        <v>5398</v>
      </c>
      <c r="L389" s="11">
        <f t="shared" si="13"/>
        <v>24602</v>
      </c>
      <c r="M389" s="45" t="s">
        <v>267</v>
      </c>
    </row>
    <row r="390" spans="1:13" x14ac:dyDescent="0.25">
      <c r="A390" s="41">
        <v>380</v>
      </c>
      <c r="B390" s="2" t="s">
        <v>460</v>
      </c>
      <c r="C390" s="20" t="s">
        <v>1087</v>
      </c>
      <c r="D390" s="20" t="s">
        <v>593</v>
      </c>
      <c r="E390" s="20" t="s">
        <v>747</v>
      </c>
      <c r="F390" s="11">
        <v>30000</v>
      </c>
      <c r="G390" s="11">
        <v>861</v>
      </c>
      <c r="H390" s="11">
        <v>912</v>
      </c>
      <c r="I390" s="11"/>
      <c r="J390" s="11">
        <v>10442.869999999999</v>
      </c>
      <c r="K390" s="11">
        <f t="shared" si="12"/>
        <v>12215.869999999999</v>
      </c>
      <c r="L390" s="11">
        <f t="shared" si="13"/>
        <v>17784.13</v>
      </c>
      <c r="M390" s="45" t="s">
        <v>267</v>
      </c>
    </row>
    <row r="391" spans="1:13" x14ac:dyDescent="0.25">
      <c r="A391" s="41">
        <v>381</v>
      </c>
      <c r="B391" s="2" t="s">
        <v>698</v>
      </c>
      <c r="C391" s="20" t="s">
        <v>1087</v>
      </c>
      <c r="D391" s="20" t="s">
        <v>1115</v>
      </c>
      <c r="E391" s="20" t="s">
        <v>747</v>
      </c>
      <c r="F391" s="11">
        <v>25000</v>
      </c>
      <c r="G391" s="11">
        <v>717.5</v>
      </c>
      <c r="H391" s="11">
        <v>760</v>
      </c>
      <c r="I391" s="11"/>
      <c r="J391" s="11">
        <v>5707.75</v>
      </c>
      <c r="K391" s="11">
        <f t="shared" si="12"/>
        <v>7185.25</v>
      </c>
      <c r="L391" s="11">
        <f t="shared" si="13"/>
        <v>17814.75</v>
      </c>
      <c r="M391" s="45" t="s">
        <v>267</v>
      </c>
    </row>
    <row r="392" spans="1:13" x14ac:dyDescent="0.25">
      <c r="A392" s="41">
        <v>382</v>
      </c>
      <c r="B392" s="2" t="s">
        <v>699</v>
      </c>
      <c r="C392" s="20" t="s">
        <v>1087</v>
      </c>
      <c r="D392" s="20" t="s">
        <v>593</v>
      </c>
      <c r="E392" s="20" t="s">
        <v>747</v>
      </c>
      <c r="F392" s="11">
        <v>25000</v>
      </c>
      <c r="G392" s="11">
        <v>717.5</v>
      </c>
      <c r="H392" s="11">
        <v>760</v>
      </c>
      <c r="I392" s="11"/>
      <c r="J392" s="11">
        <v>25</v>
      </c>
      <c r="K392" s="11">
        <f t="shared" si="12"/>
        <v>1502.5</v>
      </c>
      <c r="L392" s="11">
        <f t="shared" si="13"/>
        <v>23497.5</v>
      </c>
      <c r="M392" s="45" t="s">
        <v>267</v>
      </c>
    </row>
    <row r="393" spans="1:13" x14ac:dyDescent="0.25">
      <c r="A393" s="41">
        <v>383</v>
      </c>
      <c r="B393" s="2" t="s">
        <v>786</v>
      </c>
      <c r="C393" s="20" t="s">
        <v>1087</v>
      </c>
      <c r="D393" s="20" t="s">
        <v>1115</v>
      </c>
      <c r="E393" s="20" t="s">
        <v>747</v>
      </c>
      <c r="F393" s="11">
        <v>25000</v>
      </c>
      <c r="G393" s="11">
        <v>717.5</v>
      </c>
      <c r="H393" s="11">
        <v>760</v>
      </c>
      <c r="I393" s="11"/>
      <c r="J393" s="11">
        <v>775</v>
      </c>
      <c r="K393" s="11">
        <f t="shared" si="12"/>
        <v>2252.5</v>
      </c>
      <c r="L393" s="11">
        <f t="shared" si="13"/>
        <v>22747.5</v>
      </c>
      <c r="M393" s="45" t="s">
        <v>267</v>
      </c>
    </row>
    <row r="394" spans="1:13" x14ac:dyDescent="0.25">
      <c r="A394" s="41">
        <v>384</v>
      </c>
      <c r="B394" s="2" t="s">
        <v>932</v>
      </c>
      <c r="C394" s="20" t="s">
        <v>1087</v>
      </c>
      <c r="D394" s="20" t="s">
        <v>988</v>
      </c>
      <c r="E394" s="20" t="s">
        <v>747</v>
      </c>
      <c r="F394" s="11">
        <v>20000</v>
      </c>
      <c r="G394" s="11">
        <v>574</v>
      </c>
      <c r="H394" s="11">
        <v>608</v>
      </c>
      <c r="I394" s="11"/>
      <c r="J394" s="11">
        <v>1933.61</v>
      </c>
      <c r="K394" s="11">
        <f t="shared" si="12"/>
        <v>3115.6099999999997</v>
      </c>
      <c r="L394" s="11">
        <f t="shared" si="13"/>
        <v>16884.39</v>
      </c>
      <c r="M394" s="45" t="s">
        <v>267</v>
      </c>
    </row>
    <row r="395" spans="1:13" x14ac:dyDescent="0.25">
      <c r="A395" s="41">
        <v>385</v>
      </c>
      <c r="B395" s="2" t="s">
        <v>915</v>
      </c>
      <c r="C395" s="20" t="s">
        <v>1087</v>
      </c>
      <c r="D395" s="20" t="s">
        <v>988</v>
      </c>
      <c r="E395" s="20" t="s">
        <v>747</v>
      </c>
      <c r="F395" s="11">
        <v>20000</v>
      </c>
      <c r="G395" s="11">
        <v>574</v>
      </c>
      <c r="H395" s="11">
        <v>608</v>
      </c>
      <c r="I395" s="11"/>
      <c r="J395" s="11">
        <v>825</v>
      </c>
      <c r="K395" s="11">
        <f t="shared" si="12"/>
        <v>2007</v>
      </c>
      <c r="L395" s="11">
        <f t="shared" si="13"/>
        <v>17993</v>
      </c>
      <c r="M395" s="45" t="s">
        <v>267</v>
      </c>
    </row>
    <row r="396" spans="1:13" x14ac:dyDescent="0.25">
      <c r="A396" s="41">
        <v>386</v>
      </c>
      <c r="B396" s="2" t="s">
        <v>1354</v>
      </c>
      <c r="C396" s="20" t="s">
        <v>869</v>
      </c>
      <c r="D396" t="s">
        <v>1000</v>
      </c>
      <c r="E396" s="20" t="s">
        <v>747</v>
      </c>
      <c r="F396" s="30">
        <v>23000</v>
      </c>
      <c r="G396" s="30">
        <v>660.1</v>
      </c>
      <c r="H396" s="30">
        <v>699.2</v>
      </c>
      <c r="I396" s="30"/>
      <c r="J396" s="30">
        <v>25</v>
      </c>
      <c r="K396" s="30">
        <f t="shared" si="12"/>
        <v>1384.3000000000002</v>
      </c>
      <c r="L396" s="30">
        <f t="shared" si="13"/>
        <v>21615.7</v>
      </c>
      <c r="M396" s="55" t="s">
        <v>267</v>
      </c>
    </row>
    <row r="397" spans="1:13" x14ac:dyDescent="0.25">
      <c r="A397" s="41">
        <v>387</v>
      </c>
      <c r="B397" s="2" t="s">
        <v>1304</v>
      </c>
      <c r="C397" s="20" t="s">
        <v>869</v>
      </c>
      <c r="D397" s="20" t="s">
        <v>1000</v>
      </c>
      <c r="E397" s="20" t="s">
        <v>747</v>
      </c>
      <c r="F397" s="11">
        <v>20000</v>
      </c>
      <c r="G397" s="11">
        <v>574</v>
      </c>
      <c r="H397" s="11">
        <v>608</v>
      </c>
      <c r="I397" s="11"/>
      <c r="J397" s="11">
        <v>2225</v>
      </c>
      <c r="K397" s="11">
        <f t="shared" si="12"/>
        <v>3407</v>
      </c>
      <c r="L397" s="11">
        <f t="shared" si="13"/>
        <v>16593</v>
      </c>
      <c r="M397" s="55" t="s">
        <v>267</v>
      </c>
    </row>
    <row r="398" spans="1:13" x14ac:dyDescent="0.25">
      <c r="A398" s="41">
        <v>388</v>
      </c>
      <c r="B398" s="2" t="s">
        <v>728</v>
      </c>
      <c r="C398" s="20" t="s">
        <v>869</v>
      </c>
      <c r="D398" s="20" t="s">
        <v>1115</v>
      </c>
      <c r="E398" s="20" t="s">
        <v>747</v>
      </c>
      <c r="F398" s="11">
        <v>20000</v>
      </c>
      <c r="G398" s="11">
        <v>574</v>
      </c>
      <c r="H398" s="11">
        <v>608</v>
      </c>
      <c r="I398" s="11"/>
      <c r="J398" s="11">
        <v>4065.63</v>
      </c>
      <c r="K398" s="11">
        <f t="shared" si="12"/>
        <v>5247.63</v>
      </c>
      <c r="L398" s="11">
        <f t="shared" si="13"/>
        <v>14752.369999999999</v>
      </c>
      <c r="M398" s="45" t="s">
        <v>266</v>
      </c>
    </row>
    <row r="399" spans="1:13" x14ac:dyDescent="0.25">
      <c r="A399" s="41">
        <v>389</v>
      </c>
      <c r="B399" s="2" t="s">
        <v>729</v>
      </c>
      <c r="C399" s="20" t="s">
        <v>869</v>
      </c>
      <c r="D399" s="20" t="s">
        <v>1115</v>
      </c>
      <c r="E399" s="20" t="s">
        <v>747</v>
      </c>
      <c r="F399" s="11">
        <v>20000</v>
      </c>
      <c r="G399" s="11">
        <v>574</v>
      </c>
      <c r="H399" s="11">
        <v>608</v>
      </c>
      <c r="I399" s="11"/>
      <c r="J399" s="11">
        <v>1933.88</v>
      </c>
      <c r="K399" s="11">
        <f t="shared" si="12"/>
        <v>3115.88</v>
      </c>
      <c r="L399" s="11">
        <f t="shared" si="13"/>
        <v>16884.12</v>
      </c>
      <c r="M399" s="45" t="s">
        <v>267</v>
      </c>
    </row>
    <row r="400" spans="1:13" x14ac:dyDescent="0.25">
      <c r="A400" s="41">
        <v>390</v>
      </c>
      <c r="B400" s="2" t="s">
        <v>730</v>
      </c>
      <c r="C400" s="20" t="s">
        <v>869</v>
      </c>
      <c r="D400" s="20" t="s">
        <v>1115</v>
      </c>
      <c r="E400" s="20" t="s">
        <v>747</v>
      </c>
      <c r="F400" s="11">
        <v>20000</v>
      </c>
      <c r="G400" s="11">
        <v>574</v>
      </c>
      <c r="H400" s="11">
        <v>608</v>
      </c>
      <c r="I400" s="11"/>
      <c r="J400" s="11">
        <v>2857.83</v>
      </c>
      <c r="K400" s="11">
        <f t="shared" si="12"/>
        <v>4039.83</v>
      </c>
      <c r="L400" s="11">
        <f t="shared" si="13"/>
        <v>15960.17</v>
      </c>
      <c r="M400" s="45" t="s">
        <v>266</v>
      </c>
    </row>
    <row r="401" spans="1:13" x14ac:dyDescent="0.25">
      <c r="A401" s="41">
        <v>391</v>
      </c>
      <c r="B401" s="2" t="s">
        <v>731</v>
      </c>
      <c r="C401" s="20" t="s">
        <v>869</v>
      </c>
      <c r="D401" s="20" t="s">
        <v>1115</v>
      </c>
      <c r="E401" s="20" t="s">
        <v>747</v>
      </c>
      <c r="F401" s="11">
        <v>20000</v>
      </c>
      <c r="G401" s="11">
        <v>574</v>
      </c>
      <c r="H401" s="11">
        <v>608</v>
      </c>
      <c r="I401" s="11"/>
      <c r="J401" s="11">
        <v>4085.46</v>
      </c>
      <c r="K401" s="11">
        <f t="shared" si="12"/>
        <v>5267.46</v>
      </c>
      <c r="L401" s="11">
        <f t="shared" si="13"/>
        <v>14732.54</v>
      </c>
      <c r="M401" s="45" t="s">
        <v>267</v>
      </c>
    </row>
    <row r="402" spans="1:13" x14ac:dyDescent="0.25">
      <c r="A402" s="41">
        <v>392</v>
      </c>
      <c r="B402" s="2" t="s">
        <v>732</v>
      </c>
      <c r="C402" s="20" t="s">
        <v>869</v>
      </c>
      <c r="D402" s="20" t="s">
        <v>1115</v>
      </c>
      <c r="E402" s="20" t="s">
        <v>747</v>
      </c>
      <c r="F402" s="11">
        <v>20000</v>
      </c>
      <c r="G402" s="11">
        <v>574</v>
      </c>
      <c r="H402" s="11">
        <v>608</v>
      </c>
      <c r="I402" s="11"/>
      <c r="J402" s="11">
        <v>4755.53</v>
      </c>
      <c r="K402" s="11">
        <f t="shared" si="12"/>
        <v>5937.53</v>
      </c>
      <c r="L402" s="11">
        <f t="shared" si="13"/>
        <v>14062.470000000001</v>
      </c>
      <c r="M402" s="45" t="s">
        <v>267</v>
      </c>
    </row>
    <row r="403" spans="1:13" x14ac:dyDescent="0.25">
      <c r="A403" s="41">
        <v>393</v>
      </c>
      <c r="B403" s="2" t="s">
        <v>733</v>
      </c>
      <c r="C403" s="20" t="s">
        <v>869</v>
      </c>
      <c r="D403" s="20" t="s">
        <v>1115</v>
      </c>
      <c r="E403" s="20" t="s">
        <v>747</v>
      </c>
      <c r="F403" s="11">
        <v>20000</v>
      </c>
      <c r="G403" s="11">
        <v>574</v>
      </c>
      <c r="H403" s="11">
        <v>608</v>
      </c>
      <c r="I403" s="11"/>
      <c r="J403" s="11">
        <v>2825</v>
      </c>
      <c r="K403" s="11">
        <f t="shared" si="12"/>
        <v>4007</v>
      </c>
      <c r="L403" s="11">
        <f t="shared" si="13"/>
        <v>15993</v>
      </c>
      <c r="M403" s="45" t="s">
        <v>267</v>
      </c>
    </row>
    <row r="404" spans="1:13" x14ac:dyDescent="0.25">
      <c r="A404" s="41">
        <v>394</v>
      </c>
      <c r="B404" s="2" t="s">
        <v>734</v>
      </c>
      <c r="C404" s="20" t="s">
        <v>869</v>
      </c>
      <c r="D404" s="20" t="s">
        <v>1115</v>
      </c>
      <c r="E404" s="20" t="s">
        <v>747</v>
      </c>
      <c r="F404" s="11">
        <v>20000</v>
      </c>
      <c r="G404" s="11">
        <v>574</v>
      </c>
      <c r="H404" s="11">
        <v>608</v>
      </c>
      <c r="I404" s="11"/>
      <c r="J404" s="11">
        <v>2025</v>
      </c>
      <c r="K404" s="11">
        <f t="shared" si="12"/>
        <v>3207</v>
      </c>
      <c r="L404" s="11">
        <f t="shared" si="13"/>
        <v>16793</v>
      </c>
      <c r="M404" s="45" t="s">
        <v>267</v>
      </c>
    </row>
    <row r="405" spans="1:13" x14ac:dyDescent="0.25">
      <c r="A405" s="41">
        <v>395</v>
      </c>
      <c r="B405" s="2" t="s">
        <v>749</v>
      </c>
      <c r="C405" s="20" t="s">
        <v>869</v>
      </c>
      <c r="D405" s="20" t="s">
        <v>1115</v>
      </c>
      <c r="E405" s="20" t="s">
        <v>747</v>
      </c>
      <c r="F405" s="11">
        <v>20000</v>
      </c>
      <c r="G405" s="11">
        <v>574</v>
      </c>
      <c r="H405" s="11">
        <v>608</v>
      </c>
      <c r="I405" s="11"/>
      <c r="J405" s="11">
        <v>2556.25</v>
      </c>
      <c r="K405" s="11">
        <f t="shared" ref="K405:K468" si="14">G405+H405+I405+J405</f>
        <v>3738.25</v>
      </c>
      <c r="L405" s="11">
        <f t="shared" ref="L405:L468" si="15">F405-K405</f>
        <v>16261.75</v>
      </c>
      <c r="M405" s="45" t="s">
        <v>267</v>
      </c>
    </row>
    <row r="406" spans="1:13" x14ac:dyDescent="0.25">
      <c r="A406" s="41">
        <v>396</v>
      </c>
      <c r="B406" s="2" t="s">
        <v>735</v>
      </c>
      <c r="C406" s="20" t="s">
        <v>869</v>
      </c>
      <c r="D406" s="20" t="s">
        <v>1115</v>
      </c>
      <c r="E406" s="20" t="s">
        <v>747</v>
      </c>
      <c r="F406" s="11">
        <v>20000</v>
      </c>
      <c r="G406" s="11">
        <v>574</v>
      </c>
      <c r="H406" s="11">
        <v>608</v>
      </c>
      <c r="I406" s="11"/>
      <c r="J406" s="11">
        <v>4962.05</v>
      </c>
      <c r="K406" s="11">
        <f t="shared" si="14"/>
        <v>6144.05</v>
      </c>
      <c r="L406" s="11">
        <f t="shared" si="15"/>
        <v>13855.95</v>
      </c>
      <c r="M406" s="45" t="s">
        <v>267</v>
      </c>
    </row>
    <row r="407" spans="1:13" x14ac:dyDescent="0.25">
      <c r="A407" s="41">
        <v>397</v>
      </c>
      <c r="B407" s="2" t="s">
        <v>736</v>
      </c>
      <c r="C407" s="20" t="s">
        <v>869</v>
      </c>
      <c r="D407" s="20" t="s">
        <v>1115</v>
      </c>
      <c r="E407" s="20" t="s">
        <v>747</v>
      </c>
      <c r="F407" s="11">
        <v>20000</v>
      </c>
      <c r="G407" s="11">
        <v>574</v>
      </c>
      <c r="H407" s="11">
        <v>608</v>
      </c>
      <c r="I407" s="11"/>
      <c r="J407" s="11">
        <v>1025</v>
      </c>
      <c r="K407" s="11">
        <f t="shared" si="14"/>
        <v>2207</v>
      </c>
      <c r="L407" s="11">
        <f t="shared" si="15"/>
        <v>17793</v>
      </c>
      <c r="M407" s="45" t="s">
        <v>267</v>
      </c>
    </row>
    <row r="408" spans="1:13" x14ac:dyDescent="0.25">
      <c r="A408" s="41">
        <v>398</v>
      </c>
      <c r="B408" s="2" t="s">
        <v>737</v>
      </c>
      <c r="C408" s="20" t="s">
        <v>869</v>
      </c>
      <c r="D408" s="20" t="s">
        <v>1115</v>
      </c>
      <c r="E408" s="20" t="s">
        <v>747</v>
      </c>
      <c r="F408" s="11">
        <v>20000</v>
      </c>
      <c r="G408" s="11">
        <v>574</v>
      </c>
      <c r="H408" s="11">
        <v>608</v>
      </c>
      <c r="I408" s="11"/>
      <c r="J408" s="11">
        <v>1025</v>
      </c>
      <c r="K408" s="11">
        <f t="shared" si="14"/>
        <v>2207</v>
      </c>
      <c r="L408" s="11">
        <f t="shared" si="15"/>
        <v>17793</v>
      </c>
      <c r="M408" s="45" t="s">
        <v>267</v>
      </c>
    </row>
    <row r="409" spans="1:13" x14ac:dyDescent="0.25">
      <c r="A409" s="41">
        <v>399</v>
      </c>
      <c r="B409" s="2" t="s">
        <v>738</v>
      </c>
      <c r="C409" s="20" t="s">
        <v>869</v>
      </c>
      <c r="D409" s="20" t="s">
        <v>1115</v>
      </c>
      <c r="E409" s="20" t="s">
        <v>747</v>
      </c>
      <c r="F409" s="11">
        <v>20000</v>
      </c>
      <c r="G409" s="11">
        <v>574</v>
      </c>
      <c r="H409" s="11">
        <v>608</v>
      </c>
      <c r="I409" s="11"/>
      <c r="J409" s="11">
        <v>3153.29</v>
      </c>
      <c r="K409" s="11">
        <f t="shared" si="14"/>
        <v>4335.29</v>
      </c>
      <c r="L409" s="11">
        <f t="shared" si="15"/>
        <v>15664.71</v>
      </c>
      <c r="M409" s="45" t="s">
        <v>267</v>
      </c>
    </row>
    <row r="410" spans="1:13" x14ac:dyDescent="0.25">
      <c r="A410" s="41">
        <v>400</v>
      </c>
      <c r="B410" s="2" t="s">
        <v>739</v>
      </c>
      <c r="C410" s="20" t="s">
        <v>869</v>
      </c>
      <c r="D410" s="20" t="s">
        <v>1115</v>
      </c>
      <c r="E410" s="20" t="s">
        <v>747</v>
      </c>
      <c r="F410" s="11">
        <v>20000</v>
      </c>
      <c r="G410" s="11">
        <v>574</v>
      </c>
      <c r="H410" s="11">
        <v>608</v>
      </c>
      <c r="I410" s="11"/>
      <c r="J410" s="11">
        <v>7637.65</v>
      </c>
      <c r="K410" s="11">
        <f t="shared" si="14"/>
        <v>8819.65</v>
      </c>
      <c r="L410" s="11">
        <f t="shared" si="15"/>
        <v>11180.35</v>
      </c>
      <c r="M410" s="45" t="s">
        <v>267</v>
      </c>
    </row>
    <row r="411" spans="1:13" ht="15" customHeight="1" x14ac:dyDescent="0.25">
      <c r="A411" s="41">
        <v>401</v>
      </c>
      <c r="B411" s="2" t="s">
        <v>399</v>
      </c>
      <c r="C411" s="20" t="s">
        <v>869</v>
      </c>
      <c r="D411" s="20" t="s">
        <v>1115</v>
      </c>
      <c r="E411" s="20" t="s">
        <v>747</v>
      </c>
      <c r="F411" s="11">
        <v>30000</v>
      </c>
      <c r="G411" s="11">
        <v>861</v>
      </c>
      <c r="H411" s="11">
        <v>912</v>
      </c>
      <c r="I411" s="11"/>
      <c r="J411" s="11">
        <v>1225</v>
      </c>
      <c r="K411" s="11">
        <f t="shared" si="14"/>
        <v>2998</v>
      </c>
      <c r="L411" s="11">
        <f t="shared" si="15"/>
        <v>27002</v>
      </c>
      <c r="M411" s="45" t="s">
        <v>267</v>
      </c>
    </row>
    <row r="412" spans="1:13" ht="15" customHeight="1" x14ac:dyDescent="0.25">
      <c r="A412" s="41">
        <v>402</v>
      </c>
      <c r="B412" s="2" t="s">
        <v>534</v>
      </c>
      <c r="C412" s="20" t="s">
        <v>869</v>
      </c>
      <c r="D412" s="20" t="s">
        <v>1115</v>
      </c>
      <c r="E412" s="20" t="s">
        <v>747</v>
      </c>
      <c r="F412" s="11">
        <v>30000</v>
      </c>
      <c r="G412" s="11">
        <v>861</v>
      </c>
      <c r="H412" s="11">
        <v>912</v>
      </c>
      <c r="I412" s="11"/>
      <c r="J412" s="11">
        <v>2725</v>
      </c>
      <c r="K412" s="11">
        <f t="shared" si="14"/>
        <v>4498</v>
      </c>
      <c r="L412" s="11">
        <f t="shared" si="15"/>
        <v>25502</v>
      </c>
      <c r="M412" s="45" t="s">
        <v>267</v>
      </c>
    </row>
    <row r="413" spans="1:13" ht="15" customHeight="1" x14ac:dyDescent="0.25">
      <c r="A413" s="41">
        <v>403</v>
      </c>
      <c r="B413" s="2" t="s">
        <v>591</v>
      </c>
      <c r="C413" s="20" t="s">
        <v>869</v>
      </c>
      <c r="D413" s="20" t="s">
        <v>1115</v>
      </c>
      <c r="E413" s="20" t="s">
        <v>747</v>
      </c>
      <c r="F413" s="11">
        <v>30000</v>
      </c>
      <c r="G413" s="11">
        <v>861</v>
      </c>
      <c r="H413" s="11">
        <v>912</v>
      </c>
      <c r="I413" s="11"/>
      <c r="J413" s="11">
        <v>7125.85</v>
      </c>
      <c r="K413" s="11">
        <f t="shared" si="14"/>
        <v>8898.85</v>
      </c>
      <c r="L413" s="11">
        <f t="shared" si="15"/>
        <v>21101.15</v>
      </c>
      <c r="M413" s="45" t="s">
        <v>267</v>
      </c>
    </row>
    <row r="414" spans="1:13" ht="15" customHeight="1" x14ac:dyDescent="0.25">
      <c r="A414" s="41">
        <v>404</v>
      </c>
      <c r="B414" s="2" t="s">
        <v>487</v>
      </c>
      <c r="C414" s="20" t="s">
        <v>869</v>
      </c>
      <c r="D414" s="20" t="s">
        <v>1115</v>
      </c>
      <c r="E414" s="20" t="s">
        <v>747</v>
      </c>
      <c r="F414" s="11">
        <v>30000</v>
      </c>
      <c r="G414" s="11">
        <v>861</v>
      </c>
      <c r="H414" s="11">
        <v>912</v>
      </c>
      <c r="I414" s="11"/>
      <c r="J414" s="11">
        <v>2945.45</v>
      </c>
      <c r="K414" s="11">
        <f t="shared" si="14"/>
        <v>4718.45</v>
      </c>
      <c r="L414" s="11">
        <f t="shared" si="15"/>
        <v>25281.55</v>
      </c>
      <c r="M414" s="45" t="s">
        <v>267</v>
      </c>
    </row>
    <row r="415" spans="1:13" ht="15" customHeight="1" x14ac:dyDescent="0.25">
      <c r="A415" s="41">
        <v>405</v>
      </c>
      <c r="B415" s="2" t="s">
        <v>402</v>
      </c>
      <c r="C415" s="20" t="s">
        <v>869</v>
      </c>
      <c r="D415" s="20" t="s">
        <v>1115</v>
      </c>
      <c r="E415" s="20" t="s">
        <v>747</v>
      </c>
      <c r="F415" s="11">
        <v>30000</v>
      </c>
      <c r="G415" s="11">
        <v>861</v>
      </c>
      <c r="H415" s="11">
        <v>912</v>
      </c>
      <c r="I415" s="11"/>
      <c r="J415" s="11">
        <v>925</v>
      </c>
      <c r="K415" s="11">
        <f t="shared" si="14"/>
        <v>2698</v>
      </c>
      <c r="L415" s="11">
        <f t="shared" si="15"/>
        <v>27302</v>
      </c>
      <c r="M415" s="45" t="s">
        <v>267</v>
      </c>
    </row>
    <row r="416" spans="1:13" x14ac:dyDescent="0.25">
      <c r="A416" s="41">
        <v>406</v>
      </c>
      <c r="B416" s="2" t="s">
        <v>405</v>
      </c>
      <c r="C416" s="20" t="s">
        <v>869</v>
      </c>
      <c r="D416" s="20" t="s">
        <v>1115</v>
      </c>
      <c r="E416" s="20" t="s">
        <v>747</v>
      </c>
      <c r="F416" s="11">
        <v>30000</v>
      </c>
      <c r="G416" s="11">
        <v>861</v>
      </c>
      <c r="H416" s="11">
        <v>912</v>
      </c>
      <c r="I416" s="11"/>
      <c r="J416" s="11">
        <v>3925.75</v>
      </c>
      <c r="K416" s="11">
        <f t="shared" si="14"/>
        <v>5698.75</v>
      </c>
      <c r="L416" s="11">
        <f t="shared" si="15"/>
        <v>24301.25</v>
      </c>
      <c r="M416" s="45" t="s">
        <v>267</v>
      </c>
    </row>
    <row r="417" spans="1:14" ht="15" customHeight="1" x14ac:dyDescent="0.25">
      <c r="A417" s="41">
        <v>407</v>
      </c>
      <c r="B417" s="2" t="s">
        <v>406</v>
      </c>
      <c r="C417" s="20" t="s">
        <v>869</v>
      </c>
      <c r="D417" s="20" t="s">
        <v>1115</v>
      </c>
      <c r="E417" s="20" t="s">
        <v>747</v>
      </c>
      <c r="F417" s="11">
        <v>30000</v>
      </c>
      <c r="G417" s="11">
        <v>861</v>
      </c>
      <c r="H417" s="11">
        <v>912</v>
      </c>
      <c r="I417" s="11"/>
      <c r="J417" s="11">
        <v>5997.99</v>
      </c>
      <c r="K417" s="11">
        <f t="shared" si="14"/>
        <v>7770.99</v>
      </c>
      <c r="L417" s="11">
        <f t="shared" si="15"/>
        <v>22229.010000000002</v>
      </c>
      <c r="M417" s="45" t="s">
        <v>267</v>
      </c>
    </row>
    <row r="418" spans="1:14" ht="15" customHeight="1" x14ac:dyDescent="0.25">
      <c r="A418" s="41">
        <v>408</v>
      </c>
      <c r="B418" s="2" t="s">
        <v>407</v>
      </c>
      <c r="C418" s="20" t="s">
        <v>869</v>
      </c>
      <c r="D418" s="20" t="s">
        <v>1115</v>
      </c>
      <c r="E418" s="20" t="s">
        <v>747</v>
      </c>
      <c r="F418" s="11">
        <v>30000</v>
      </c>
      <c r="G418" s="11">
        <v>861</v>
      </c>
      <c r="H418" s="11">
        <v>912</v>
      </c>
      <c r="I418" s="11"/>
      <c r="J418" s="11">
        <v>5162.8500000000004</v>
      </c>
      <c r="K418" s="11">
        <f t="shared" si="14"/>
        <v>6935.85</v>
      </c>
      <c r="L418" s="11">
        <f t="shared" si="15"/>
        <v>23064.15</v>
      </c>
      <c r="M418" s="45" t="s">
        <v>267</v>
      </c>
    </row>
    <row r="419" spans="1:14" ht="15" customHeight="1" x14ac:dyDescent="0.25">
      <c r="A419" s="41">
        <v>409</v>
      </c>
      <c r="B419" s="2" t="s">
        <v>489</v>
      </c>
      <c r="C419" s="20" t="s">
        <v>869</v>
      </c>
      <c r="D419" s="20" t="s">
        <v>1115</v>
      </c>
      <c r="E419" s="20" t="s">
        <v>747</v>
      </c>
      <c r="F419" s="11">
        <v>30000</v>
      </c>
      <c r="G419" s="11">
        <v>861</v>
      </c>
      <c r="H419" s="11">
        <v>912</v>
      </c>
      <c r="I419" s="11"/>
      <c r="J419" s="11">
        <v>25</v>
      </c>
      <c r="K419" s="11">
        <f t="shared" si="14"/>
        <v>1798</v>
      </c>
      <c r="L419" s="11">
        <f t="shared" si="15"/>
        <v>28202</v>
      </c>
      <c r="M419" s="45" t="s">
        <v>267</v>
      </c>
    </row>
    <row r="420" spans="1:14" ht="15" customHeight="1" x14ac:dyDescent="0.25">
      <c r="A420" s="41">
        <v>410</v>
      </c>
      <c r="B420" s="2" t="s">
        <v>773</v>
      </c>
      <c r="C420" s="20" t="s">
        <v>869</v>
      </c>
      <c r="D420" s="20" t="s">
        <v>1115</v>
      </c>
      <c r="E420" s="20" t="s">
        <v>747</v>
      </c>
      <c r="F420" s="11">
        <v>20000</v>
      </c>
      <c r="G420" s="11">
        <v>574</v>
      </c>
      <c r="H420" s="11">
        <v>608</v>
      </c>
      <c r="I420" s="11"/>
      <c r="J420" s="11">
        <v>2027.76</v>
      </c>
      <c r="K420" s="11">
        <f t="shared" si="14"/>
        <v>3209.76</v>
      </c>
      <c r="L420" s="11">
        <f t="shared" si="15"/>
        <v>16790.239999999998</v>
      </c>
      <c r="M420" s="45" t="s">
        <v>267</v>
      </c>
    </row>
    <row r="421" spans="1:14" x14ac:dyDescent="0.25">
      <c r="A421" s="41">
        <v>411</v>
      </c>
      <c r="B421" s="2" t="s">
        <v>490</v>
      </c>
      <c r="C421" s="20" t="s">
        <v>869</v>
      </c>
      <c r="D421" s="20" t="s">
        <v>1115</v>
      </c>
      <c r="E421" s="20" t="s">
        <v>747</v>
      </c>
      <c r="F421" s="11">
        <v>30000</v>
      </c>
      <c r="G421" s="11">
        <v>861</v>
      </c>
      <c r="H421" s="11">
        <v>912</v>
      </c>
      <c r="I421" s="11"/>
      <c r="J421" s="11">
        <v>925</v>
      </c>
      <c r="K421" s="11">
        <f t="shared" si="14"/>
        <v>2698</v>
      </c>
      <c r="L421" s="11">
        <f t="shared" si="15"/>
        <v>27302</v>
      </c>
      <c r="M421" s="45" t="s">
        <v>267</v>
      </c>
    </row>
    <row r="422" spans="1:14" ht="15" customHeight="1" x14ac:dyDescent="0.25">
      <c r="A422" s="41">
        <v>412</v>
      </c>
      <c r="B422" s="2" t="s">
        <v>413</v>
      </c>
      <c r="C422" s="20" t="s">
        <v>869</v>
      </c>
      <c r="D422" s="20" t="s">
        <v>1115</v>
      </c>
      <c r="E422" s="20" t="s">
        <v>747</v>
      </c>
      <c r="F422" s="11">
        <v>30000</v>
      </c>
      <c r="G422" s="11">
        <v>861</v>
      </c>
      <c r="H422" s="11">
        <v>912</v>
      </c>
      <c r="I422" s="11"/>
      <c r="J422" s="11">
        <v>10177</v>
      </c>
      <c r="K422" s="11">
        <f t="shared" si="14"/>
        <v>11950</v>
      </c>
      <c r="L422" s="11">
        <f t="shared" si="15"/>
        <v>18050</v>
      </c>
      <c r="M422" s="45" t="s">
        <v>267</v>
      </c>
    </row>
    <row r="423" spans="1:14" x14ac:dyDescent="0.25">
      <c r="A423" s="41">
        <v>413</v>
      </c>
      <c r="B423" s="2" t="s">
        <v>416</v>
      </c>
      <c r="C423" s="20" t="s">
        <v>869</v>
      </c>
      <c r="D423" s="20" t="s">
        <v>1115</v>
      </c>
      <c r="E423" s="20" t="s">
        <v>747</v>
      </c>
      <c r="F423" s="11">
        <v>30000</v>
      </c>
      <c r="G423" s="11">
        <v>861</v>
      </c>
      <c r="H423" s="11">
        <v>912</v>
      </c>
      <c r="I423" s="11"/>
      <c r="J423" s="11">
        <v>2640.46</v>
      </c>
      <c r="K423" s="11">
        <f t="shared" si="14"/>
        <v>4413.46</v>
      </c>
      <c r="L423" s="11">
        <f t="shared" si="15"/>
        <v>25586.54</v>
      </c>
      <c r="M423" s="45" t="s">
        <v>267</v>
      </c>
    </row>
    <row r="424" spans="1:14" ht="15" customHeight="1" x14ac:dyDescent="0.25">
      <c r="A424" s="41">
        <v>414</v>
      </c>
      <c r="B424" s="2" t="s">
        <v>444</v>
      </c>
      <c r="C424" s="20" t="s">
        <v>869</v>
      </c>
      <c r="D424" s="20" t="s">
        <v>1115</v>
      </c>
      <c r="E424" s="20" t="s">
        <v>747</v>
      </c>
      <c r="F424" s="11">
        <v>30000</v>
      </c>
      <c r="G424" s="11">
        <v>861</v>
      </c>
      <c r="H424" s="11">
        <v>912</v>
      </c>
      <c r="I424" s="11"/>
      <c r="J424" s="11">
        <v>925</v>
      </c>
      <c r="K424" s="11">
        <f t="shared" si="14"/>
        <v>2698</v>
      </c>
      <c r="L424" s="11">
        <f t="shared" si="15"/>
        <v>27302</v>
      </c>
      <c r="M424" s="45" t="s">
        <v>267</v>
      </c>
    </row>
    <row r="425" spans="1:14" ht="15" customHeight="1" x14ac:dyDescent="0.25">
      <c r="A425" s="41">
        <v>415</v>
      </c>
      <c r="B425" s="2" t="s">
        <v>446</v>
      </c>
      <c r="C425" s="20" t="s">
        <v>869</v>
      </c>
      <c r="D425" s="20" t="s">
        <v>1115</v>
      </c>
      <c r="E425" s="20" t="s">
        <v>747</v>
      </c>
      <c r="F425" s="11">
        <v>30000</v>
      </c>
      <c r="G425" s="11">
        <v>861</v>
      </c>
      <c r="H425" s="11">
        <v>912</v>
      </c>
      <c r="I425" s="11"/>
      <c r="J425" s="11">
        <v>5340.18</v>
      </c>
      <c r="K425" s="11">
        <f t="shared" si="14"/>
        <v>7113.18</v>
      </c>
      <c r="L425" s="11">
        <f t="shared" si="15"/>
        <v>22886.82</v>
      </c>
      <c r="M425" s="45" t="s">
        <v>267</v>
      </c>
    </row>
    <row r="426" spans="1:14" ht="15" customHeight="1" x14ac:dyDescent="0.25">
      <c r="A426" s="41">
        <v>416</v>
      </c>
      <c r="B426" s="2" t="s">
        <v>702</v>
      </c>
      <c r="C426" s="2" t="s">
        <v>869</v>
      </c>
      <c r="D426" s="2" t="s">
        <v>1115</v>
      </c>
      <c r="E426" s="20" t="s">
        <v>747</v>
      </c>
      <c r="F426" s="11">
        <v>20000</v>
      </c>
      <c r="G426" s="11">
        <v>574</v>
      </c>
      <c r="H426" s="11">
        <v>608</v>
      </c>
      <c r="I426" s="11"/>
      <c r="J426" s="11">
        <v>625</v>
      </c>
      <c r="K426" s="11">
        <f t="shared" si="14"/>
        <v>1807</v>
      </c>
      <c r="L426" s="11">
        <f t="shared" si="15"/>
        <v>18193</v>
      </c>
      <c r="M426" s="45" t="s">
        <v>267</v>
      </c>
    </row>
    <row r="427" spans="1:14" s="109" customFormat="1" ht="15" customHeight="1" x14ac:dyDescent="0.25">
      <c r="A427" s="41">
        <v>417</v>
      </c>
      <c r="B427" s="2" t="s">
        <v>1359</v>
      </c>
      <c r="C427" s="2" t="s">
        <v>869</v>
      </c>
      <c r="D427" s="2" t="s">
        <v>894</v>
      </c>
      <c r="E427" s="20" t="s">
        <v>747</v>
      </c>
      <c r="F427" s="11">
        <v>13333.33</v>
      </c>
      <c r="G427" s="30">
        <v>382.67</v>
      </c>
      <c r="H427" s="30">
        <v>405.33</v>
      </c>
      <c r="I427" s="30"/>
      <c r="J427" s="30">
        <v>25</v>
      </c>
      <c r="K427" s="30">
        <f t="shared" si="14"/>
        <v>813</v>
      </c>
      <c r="L427" s="30">
        <f t="shared" si="15"/>
        <v>12520.33</v>
      </c>
      <c r="M427" s="55" t="s">
        <v>267</v>
      </c>
      <c r="N427"/>
    </row>
    <row r="428" spans="1:14" ht="15" customHeight="1" x14ac:dyDescent="0.25">
      <c r="A428" s="41">
        <v>418</v>
      </c>
      <c r="B428" s="2" t="s">
        <v>69</v>
      </c>
      <c r="C428" s="2" t="s">
        <v>869</v>
      </c>
      <c r="D428" s="2" t="s">
        <v>1115</v>
      </c>
      <c r="E428" s="20" t="s">
        <v>747</v>
      </c>
      <c r="F428" s="11">
        <v>30000</v>
      </c>
      <c r="G428" s="11">
        <v>861</v>
      </c>
      <c r="H428" s="11">
        <v>912</v>
      </c>
      <c r="I428" s="11"/>
      <c r="J428" s="11">
        <v>7703.26</v>
      </c>
      <c r="K428" s="11">
        <f t="shared" si="14"/>
        <v>9476.26</v>
      </c>
      <c r="L428" s="11">
        <f t="shared" si="15"/>
        <v>20523.739999999998</v>
      </c>
      <c r="M428" s="45" t="s">
        <v>267</v>
      </c>
    </row>
    <row r="429" spans="1:14" ht="15" customHeight="1" x14ac:dyDescent="0.25">
      <c r="A429" s="41">
        <v>419</v>
      </c>
      <c r="B429" s="2" t="s">
        <v>57</v>
      </c>
      <c r="C429" s="2" t="s">
        <v>869</v>
      </c>
      <c r="D429" s="2" t="s">
        <v>1115</v>
      </c>
      <c r="E429" s="20" t="s">
        <v>747</v>
      </c>
      <c r="F429" s="11">
        <v>30000</v>
      </c>
      <c r="G429" s="11">
        <v>861</v>
      </c>
      <c r="H429" s="11">
        <v>912</v>
      </c>
      <c r="I429" s="11"/>
      <c r="J429" s="11">
        <v>25</v>
      </c>
      <c r="K429" s="11">
        <f t="shared" si="14"/>
        <v>1798</v>
      </c>
      <c r="L429" s="11">
        <f t="shared" si="15"/>
        <v>28202</v>
      </c>
      <c r="M429" s="45" t="s">
        <v>267</v>
      </c>
    </row>
    <row r="430" spans="1:14" ht="15" customHeight="1" x14ac:dyDescent="0.25">
      <c r="A430" s="41">
        <v>420</v>
      </c>
      <c r="B430" s="2" t="s">
        <v>452</v>
      </c>
      <c r="C430" s="2" t="s">
        <v>869</v>
      </c>
      <c r="D430" s="2" t="s">
        <v>1115</v>
      </c>
      <c r="E430" s="20" t="s">
        <v>747</v>
      </c>
      <c r="F430" s="11">
        <v>30000</v>
      </c>
      <c r="G430" s="11">
        <v>861</v>
      </c>
      <c r="H430" s="11">
        <v>912</v>
      </c>
      <c r="I430" s="11"/>
      <c r="J430" s="11">
        <v>5667.44</v>
      </c>
      <c r="K430" s="11">
        <f t="shared" si="14"/>
        <v>7440.44</v>
      </c>
      <c r="L430" s="11">
        <f t="shared" si="15"/>
        <v>22559.56</v>
      </c>
      <c r="M430" s="45" t="s">
        <v>267</v>
      </c>
    </row>
    <row r="431" spans="1:14" ht="15" customHeight="1" x14ac:dyDescent="0.25">
      <c r="A431" s="41">
        <v>421</v>
      </c>
      <c r="B431" s="2" t="s">
        <v>457</v>
      </c>
      <c r="C431" s="2" t="s">
        <v>869</v>
      </c>
      <c r="D431" s="2" t="s">
        <v>1115</v>
      </c>
      <c r="E431" s="20" t="s">
        <v>747</v>
      </c>
      <c r="F431" s="11">
        <v>30000</v>
      </c>
      <c r="G431" s="11">
        <v>861</v>
      </c>
      <c r="H431" s="11">
        <v>912</v>
      </c>
      <c r="I431" s="11"/>
      <c r="J431" s="11">
        <v>925</v>
      </c>
      <c r="K431" s="11">
        <f t="shared" si="14"/>
        <v>2698</v>
      </c>
      <c r="L431" s="11">
        <f t="shared" si="15"/>
        <v>27302</v>
      </c>
      <c r="M431" s="45" t="s">
        <v>267</v>
      </c>
    </row>
    <row r="432" spans="1:14" ht="15" customHeight="1" x14ac:dyDescent="0.25">
      <c r="A432" s="41">
        <v>422</v>
      </c>
      <c r="B432" s="2" t="s">
        <v>472</v>
      </c>
      <c r="C432" s="2" t="s">
        <v>869</v>
      </c>
      <c r="D432" s="2" t="s">
        <v>1115</v>
      </c>
      <c r="E432" s="20" t="s">
        <v>747</v>
      </c>
      <c r="F432" s="11">
        <v>30000</v>
      </c>
      <c r="G432" s="11">
        <v>861</v>
      </c>
      <c r="H432" s="11">
        <v>912</v>
      </c>
      <c r="I432" s="11"/>
      <c r="J432" s="11">
        <v>925</v>
      </c>
      <c r="K432" s="11">
        <f t="shared" si="14"/>
        <v>2698</v>
      </c>
      <c r="L432" s="11">
        <f t="shared" si="15"/>
        <v>27302</v>
      </c>
      <c r="M432" s="45" t="s">
        <v>267</v>
      </c>
    </row>
    <row r="433" spans="1:13" ht="15" customHeight="1" x14ac:dyDescent="0.25">
      <c r="A433" s="41">
        <v>423</v>
      </c>
      <c r="B433" s="2" t="s">
        <v>700</v>
      </c>
      <c r="C433" s="20" t="s">
        <v>869</v>
      </c>
      <c r="D433" s="20" t="s">
        <v>1115</v>
      </c>
      <c r="E433" s="20" t="s">
        <v>747</v>
      </c>
      <c r="F433" s="11">
        <v>25000</v>
      </c>
      <c r="G433" s="11">
        <v>717.5</v>
      </c>
      <c r="H433" s="11">
        <v>760</v>
      </c>
      <c r="I433" s="11"/>
      <c r="J433" s="11">
        <v>6029.29</v>
      </c>
      <c r="K433" s="11">
        <f t="shared" si="14"/>
        <v>7506.79</v>
      </c>
      <c r="L433" s="11">
        <f t="shared" si="15"/>
        <v>17493.21</v>
      </c>
      <c r="M433" s="45" t="s">
        <v>267</v>
      </c>
    </row>
    <row r="434" spans="1:13" ht="15" customHeight="1" x14ac:dyDescent="0.25">
      <c r="A434" s="41">
        <v>424</v>
      </c>
      <c r="B434" s="2" t="s">
        <v>600</v>
      </c>
      <c r="C434" s="20" t="s">
        <v>869</v>
      </c>
      <c r="D434" s="20" t="s">
        <v>1115</v>
      </c>
      <c r="E434" s="20" t="s">
        <v>747</v>
      </c>
      <c r="F434" s="11">
        <v>30000</v>
      </c>
      <c r="G434" s="11">
        <v>861</v>
      </c>
      <c r="H434" s="11">
        <v>912</v>
      </c>
      <c r="I434" s="11"/>
      <c r="J434" s="11">
        <v>5634.65</v>
      </c>
      <c r="K434" s="11">
        <f t="shared" si="14"/>
        <v>7407.65</v>
      </c>
      <c r="L434" s="11">
        <f t="shared" si="15"/>
        <v>22592.35</v>
      </c>
      <c r="M434" s="45" t="s">
        <v>267</v>
      </c>
    </row>
    <row r="435" spans="1:13" ht="15" customHeight="1" x14ac:dyDescent="0.25">
      <c r="A435" s="41">
        <v>425</v>
      </c>
      <c r="B435" s="2" t="s">
        <v>31</v>
      </c>
      <c r="C435" s="20" t="s">
        <v>869</v>
      </c>
      <c r="D435" s="20" t="s">
        <v>1115</v>
      </c>
      <c r="E435" s="20" t="s">
        <v>747</v>
      </c>
      <c r="F435" s="11">
        <v>30000</v>
      </c>
      <c r="G435" s="11">
        <v>861</v>
      </c>
      <c r="H435" s="11">
        <v>912</v>
      </c>
      <c r="I435" s="11"/>
      <c r="J435" s="11">
        <v>3025</v>
      </c>
      <c r="K435" s="11">
        <f t="shared" si="14"/>
        <v>4798</v>
      </c>
      <c r="L435" s="11">
        <f t="shared" si="15"/>
        <v>25202</v>
      </c>
      <c r="M435" s="45" t="s">
        <v>267</v>
      </c>
    </row>
    <row r="436" spans="1:13" ht="15" customHeight="1" x14ac:dyDescent="0.25">
      <c r="A436" s="41">
        <v>426</v>
      </c>
      <c r="B436" s="2" t="s">
        <v>918</v>
      </c>
      <c r="C436" s="20" t="s">
        <v>869</v>
      </c>
      <c r="D436" s="20" t="s">
        <v>1115</v>
      </c>
      <c r="E436" s="20" t="s">
        <v>747</v>
      </c>
      <c r="F436" s="11">
        <v>20000</v>
      </c>
      <c r="G436" s="11">
        <v>574</v>
      </c>
      <c r="H436" s="11">
        <v>608</v>
      </c>
      <c r="I436" s="11"/>
      <c r="J436" s="11">
        <v>3676.6099999999997</v>
      </c>
      <c r="K436" s="11">
        <f t="shared" si="14"/>
        <v>4858.6099999999997</v>
      </c>
      <c r="L436" s="11">
        <f t="shared" si="15"/>
        <v>15141.39</v>
      </c>
      <c r="M436" s="45" t="s">
        <v>267</v>
      </c>
    </row>
    <row r="437" spans="1:13" ht="15" customHeight="1" x14ac:dyDescent="0.25">
      <c r="A437" s="41">
        <v>427</v>
      </c>
      <c r="B437" s="2" t="s">
        <v>933</v>
      </c>
      <c r="C437" s="20" t="s">
        <v>869</v>
      </c>
      <c r="D437" s="20" t="s">
        <v>1115</v>
      </c>
      <c r="E437" s="20" t="s">
        <v>747</v>
      </c>
      <c r="F437" s="11">
        <v>20000</v>
      </c>
      <c r="G437" s="11">
        <v>574</v>
      </c>
      <c r="H437" s="11">
        <v>608</v>
      </c>
      <c r="I437" s="11"/>
      <c r="J437" s="11">
        <v>3755.23</v>
      </c>
      <c r="K437" s="11">
        <f t="shared" si="14"/>
        <v>4937.2299999999996</v>
      </c>
      <c r="L437" s="11">
        <f t="shared" si="15"/>
        <v>15062.77</v>
      </c>
      <c r="M437" s="45" t="s">
        <v>267</v>
      </c>
    </row>
    <row r="438" spans="1:13" ht="15" customHeight="1" x14ac:dyDescent="0.25">
      <c r="A438" s="41">
        <v>428</v>
      </c>
      <c r="B438" s="2" t="s">
        <v>934</v>
      </c>
      <c r="C438" s="20" t="s">
        <v>869</v>
      </c>
      <c r="D438" s="20" t="s">
        <v>1115</v>
      </c>
      <c r="E438" s="20" t="s">
        <v>747</v>
      </c>
      <c r="F438" s="11">
        <v>20000</v>
      </c>
      <c r="G438" s="11">
        <v>574</v>
      </c>
      <c r="H438" s="11">
        <v>608</v>
      </c>
      <c r="I438" s="11"/>
      <c r="J438" s="11">
        <v>2355.23</v>
      </c>
      <c r="K438" s="11">
        <f t="shared" si="14"/>
        <v>3537.23</v>
      </c>
      <c r="L438" s="11">
        <f t="shared" si="15"/>
        <v>16462.77</v>
      </c>
      <c r="M438" s="45" t="s">
        <v>267</v>
      </c>
    </row>
    <row r="439" spans="1:13" ht="15" customHeight="1" x14ac:dyDescent="0.25">
      <c r="A439" s="41">
        <v>429</v>
      </c>
      <c r="B439" s="2" t="s">
        <v>1003</v>
      </c>
      <c r="C439" s="20" t="s">
        <v>869</v>
      </c>
      <c r="D439" s="20" t="s">
        <v>1111</v>
      </c>
      <c r="E439" s="20" t="s">
        <v>747</v>
      </c>
      <c r="F439" s="11">
        <v>20000</v>
      </c>
      <c r="G439" s="11">
        <v>574</v>
      </c>
      <c r="H439" s="11">
        <v>608</v>
      </c>
      <c r="I439" s="11"/>
      <c r="J439" s="11">
        <v>625</v>
      </c>
      <c r="K439" s="11">
        <f t="shared" si="14"/>
        <v>1807</v>
      </c>
      <c r="L439" s="11">
        <f t="shared" si="15"/>
        <v>18193</v>
      </c>
      <c r="M439" s="45" t="s">
        <v>267</v>
      </c>
    </row>
    <row r="440" spans="1:13" ht="15" customHeight="1" x14ac:dyDescent="0.25">
      <c r="A440" s="41">
        <v>430</v>
      </c>
      <c r="B440" s="2" t="s">
        <v>1004</v>
      </c>
      <c r="C440" s="20" t="s">
        <v>869</v>
      </c>
      <c r="D440" s="20" t="s">
        <v>1111</v>
      </c>
      <c r="E440" s="20" t="s">
        <v>747</v>
      </c>
      <c r="F440" s="11">
        <v>20000</v>
      </c>
      <c r="G440" s="11">
        <v>574</v>
      </c>
      <c r="H440" s="11">
        <v>608</v>
      </c>
      <c r="I440" s="11"/>
      <c r="J440" s="11">
        <v>625</v>
      </c>
      <c r="K440" s="11">
        <f t="shared" si="14"/>
        <v>1807</v>
      </c>
      <c r="L440" s="11">
        <f t="shared" si="15"/>
        <v>18193</v>
      </c>
      <c r="M440" s="45" t="s">
        <v>267</v>
      </c>
    </row>
    <row r="441" spans="1:13" ht="15" customHeight="1" x14ac:dyDescent="0.25">
      <c r="A441" s="41">
        <v>431</v>
      </c>
      <c r="B441" s="2" t="s">
        <v>134</v>
      </c>
      <c r="C441" s="20" t="s">
        <v>869</v>
      </c>
      <c r="D441" s="20" t="s">
        <v>1111</v>
      </c>
      <c r="E441" s="20" t="s">
        <v>747</v>
      </c>
      <c r="F441" s="11">
        <v>30000</v>
      </c>
      <c r="G441" s="11">
        <v>861</v>
      </c>
      <c r="H441" s="11">
        <v>912</v>
      </c>
      <c r="I441" s="11"/>
      <c r="J441" s="11">
        <v>25</v>
      </c>
      <c r="K441" s="11">
        <f t="shared" si="14"/>
        <v>1798</v>
      </c>
      <c r="L441" s="11">
        <f t="shared" si="15"/>
        <v>28202</v>
      </c>
      <c r="M441" s="45" t="s">
        <v>267</v>
      </c>
    </row>
    <row r="442" spans="1:13" ht="15" customHeight="1" x14ac:dyDescent="0.25">
      <c r="A442" s="41">
        <v>432</v>
      </c>
      <c r="B442" s="2" t="s">
        <v>473</v>
      </c>
      <c r="C442" s="20" t="s">
        <v>1089</v>
      </c>
      <c r="D442" s="20" t="s">
        <v>1112</v>
      </c>
      <c r="E442" s="20" t="s">
        <v>747</v>
      </c>
      <c r="F442" s="11">
        <v>30000</v>
      </c>
      <c r="G442" s="11">
        <v>861</v>
      </c>
      <c r="H442" s="11">
        <v>912</v>
      </c>
      <c r="I442" s="11"/>
      <c r="J442" s="11">
        <v>25</v>
      </c>
      <c r="K442" s="11">
        <f t="shared" si="14"/>
        <v>1798</v>
      </c>
      <c r="L442" s="11">
        <f t="shared" si="15"/>
        <v>28202</v>
      </c>
      <c r="M442" s="45" t="s">
        <v>266</v>
      </c>
    </row>
    <row r="443" spans="1:13" ht="15" customHeight="1" x14ac:dyDescent="0.25">
      <c r="A443" s="41">
        <v>433</v>
      </c>
      <c r="B443" s="2" t="s">
        <v>599</v>
      </c>
      <c r="C443" s="20" t="s">
        <v>1090</v>
      </c>
      <c r="D443" s="20" t="s">
        <v>1124</v>
      </c>
      <c r="E443" s="20" t="s">
        <v>747</v>
      </c>
      <c r="F443" s="11">
        <v>30000</v>
      </c>
      <c r="G443" s="11">
        <v>861</v>
      </c>
      <c r="H443" s="11">
        <v>912</v>
      </c>
      <c r="I443" s="11"/>
      <c r="J443" s="11">
        <v>9041.7799999999988</v>
      </c>
      <c r="K443" s="11">
        <f t="shared" si="14"/>
        <v>10814.779999999999</v>
      </c>
      <c r="L443" s="11">
        <f t="shared" si="15"/>
        <v>19185.22</v>
      </c>
      <c r="M443" s="45" t="s">
        <v>266</v>
      </c>
    </row>
    <row r="444" spans="1:13" ht="15" customHeight="1" x14ac:dyDescent="0.25">
      <c r="A444" s="41">
        <v>434</v>
      </c>
      <c r="B444" t="s">
        <v>1356</v>
      </c>
      <c r="C444" t="s">
        <v>1090</v>
      </c>
      <c r="D444" t="s">
        <v>1007</v>
      </c>
      <c r="E444" s="20" t="s">
        <v>747</v>
      </c>
      <c r="F444" s="30">
        <v>23000</v>
      </c>
      <c r="G444" s="30">
        <v>660.1</v>
      </c>
      <c r="H444" s="30">
        <v>699.2</v>
      </c>
      <c r="I444" s="30"/>
      <c r="J444" s="30">
        <v>25</v>
      </c>
      <c r="K444" s="30">
        <f t="shared" si="14"/>
        <v>1384.3000000000002</v>
      </c>
      <c r="L444" s="30">
        <f t="shared" si="15"/>
        <v>21615.7</v>
      </c>
      <c r="M444" s="55" t="s">
        <v>266</v>
      </c>
    </row>
    <row r="445" spans="1:13" ht="15" customHeight="1" x14ac:dyDescent="0.25">
      <c r="A445" s="41">
        <v>435</v>
      </c>
      <c r="B445" s="2" t="s">
        <v>580</v>
      </c>
      <c r="C445" s="20" t="s">
        <v>1091</v>
      </c>
      <c r="D445" s="20" t="s">
        <v>894</v>
      </c>
      <c r="E445" s="20" t="s">
        <v>518</v>
      </c>
      <c r="F445" s="11">
        <v>30000</v>
      </c>
      <c r="G445" s="11">
        <v>861</v>
      </c>
      <c r="H445" s="11">
        <v>912</v>
      </c>
      <c r="I445" s="11"/>
      <c r="J445" s="11">
        <v>25</v>
      </c>
      <c r="K445" s="11">
        <f t="shared" si="14"/>
        <v>1798</v>
      </c>
      <c r="L445" s="11">
        <f t="shared" si="15"/>
        <v>28202</v>
      </c>
      <c r="M445" s="45" t="s">
        <v>266</v>
      </c>
    </row>
    <row r="446" spans="1:13" ht="15" customHeight="1" x14ac:dyDescent="0.25">
      <c r="A446" s="41">
        <v>436</v>
      </c>
      <c r="B446" s="2" t="s">
        <v>581</v>
      </c>
      <c r="C446" s="20" t="s">
        <v>1091</v>
      </c>
      <c r="D446" s="20" t="s">
        <v>894</v>
      </c>
      <c r="E446" s="20" t="s">
        <v>518</v>
      </c>
      <c r="F446" s="11">
        <v>30000</v>
      </c>
      <c r="G446" s="11">
        <v>861</v>
      </c>
      <c r="H446" s="11">
        <v>912</v>
      </c>
      <c r="I446" s="11"/>
      <c r="J446" s="11">
        <v>8455.1</v>
      </c>
      <c r="K446" s="11">
        <f t="shared" si="14"/>
        <v>10228.1</v>
      </c>
      <c r="L446" s="11">
        <f t="shared" si="15"/>
        <v>19771.900000000001</v>
      </c>
      <c r="M446" s="45" t="s">
        <v>266</v>
      </c>
    </row>
    <row r="447" spans="1:13" ht="15" customHeight="1" x14ac:dyDescent="0.25">
      <c r="A447" s="41">
        <v>437</v>
      </c>
      <c r="B447" s="2" t="s">
        <v>582</v>
      </c>
      <c r="C447" s="20" t="s">
        <v>1091</v>
      </c>
      <c r="D447" s="20" t="s">
        <v>894</v>
      </c>
      <c r="E447" s="20" t="s">
        <v>518</v>
      </c>
      <c r="F447" s="11">
        <v>30000</v>
      </c>
      <c r="G447" s="11">
        <v>861</v>
      </c>
      <c r="H447" s="11">
        <v>912</v>
      </c>
      <c r="I447" s="11"/>
      <c r="J447" s="11">
        <v>25</v>
      </c>
      <c r="K447" s="11">
        <f t="shared" si="14"/>
        <v>1798</v>
      </c>
      <c r="L447" s="11">
        <f t="shared" si="15"/>
        <v>28202</v>
      </c>
      <c r="M447" s="45" t="s">
        <v>266</v>
      </c>
    </row>
    <row r="448" spans="1:13" ht="15" customHeight="1" x14ac:dyDescent="0.25">
      <c r="A448" s="41">
        <v>438</v>
      </c>
      <c r="B448" s="2" t="s">
        <v>586</v>
      </c>
      <c r="C448" s="20" t="s">
        <v>1091</v>
      </c>
      <c r="D448" s="20" t="s">
        <v>894</v>
      </c>
      <c r="E448" s="20" t="s">
        <v>518</v>
      </c>
      <c r="F448" s="11">
        <v>30000</v>
      </c>
      <c r="G448" s="11">
        <v>861</v>
      </c>
      <c r="H448" s="11">
        <v>912</v>
      </c>
      <c r="I448" s="11"/>
      <c r="J448" s="11">
        <v>7475.2300000000005</v>
      </c>
      <c r="K448" s="11">
        <f t="shared" si="14"/>
        <v>9248.23</v>
      </c>
      <c r="L448" s="11">
        <f t="shared" si="15"/>
        <v>20751.77</v>
      </c>
      <c r="M448" s="45" t="s">
        <v>266</v>
      </c>
    </row>
    <row r="449" spans="1:13" ht="15" customHeight="1" x14ac:dyDescent="0.25">
      <c r="A449" s="41">
        <v>439</v>
      </c>
      <c r="B449" s="2" t="s">
        <v>584</v>
      </c>
      <c r="C449" s="20" t="s">
        <v>1092</v>
      </c>
      <c r="D449" s="20" t="s">
        <v>894</v>
      </c>
      <c r="E449" s="20" t="s">
        <v>518</v>
      </c>
      <c r="F449" s="11">
        <v>31500</v>
      </c>
      <c r="G449" s="11">
        <v>904.05</v>
      </c>
      <c r="H449" s="11">
        <v>957.6</v>
      </c>
      <c r="I449" s="11"/>
      <c r="J449" s="11">
        <v>5722.3</v>
      </c>
      <c r="K449" s="11">
        <f t="shared" si="14"/>
        <v>7583.9500000000007</v>
      </c>
      <c r="L449" s="11">
        <f t="shared" si="15"/>
        <v>23916.05</v>
      </c>
      <c r="M449" s="45" t="s">
        <v>266</v>
      </c>
    </row>
    <row r="450" spans="1:13" ht="15" customHeight="1" x14ac:dyDescent="0.25">
      <c r="A450" s="41">
        <v>440</v>
      </c>
      <c r="B450" s="2" t="s">
        <v>585</v>
      </c>
      <c r="C450" s="20" t="s">
        <v>1093</v>
      </c>
      <c r="D450" s="20" t="s">
        <v>894</v>
      </c>
      <c r="E450" s="20" t="s">
        <v>518</v>
      </c>
      <c r="F450" s="11">
        <v>30000</v>
      </c>
      <c r="G450" s="11">
        <v>861</v>
      </c>
      <c r="H450" s="11">
        <v>912</v>
      </c>
      <c r="I450" s="11"/>
      <c r="J450" s="11">
        <v>10153.459999999999</v>
      </c>
      <c r="K450" s="11">
        <f t="shared" si="14"/>
        <v>11926.46</v>
      </c>
      <c r="L450" s="11">
        <f t="shared" si="15"/>
        <v>18073.54</v>
      </c>
      <c r="M450" s="45" t="s">
        <v>266</v>
      </c>
    </row>
    <row r="451" spans="1:13" ht="15" customHeight="1" x14ac:dyDescent="0.25">
      <c r="A451" s="41">
        <v>441</v>
      </c>
      <c r="B451" s="2" t="s">
        <v>583</v>
      </c>
      <c r="C451" s="20" t="s">
        <v>973</v>
      </c>
      <c r="D451" s="20" t="s">
        <v>894</v>
      </c>
      <c r="E451" s="20" t="s">
        <v>518</v>
      </c>
      <c r="F451" s="11">
        <v>30000</v>
      </c>
      <c r="G451" s="11">
        <v>861</v>
      </c>
      <c r="H451" s="11">
        <v>912</v>
      </c>
      <c r="I451" s="11"/>
      <c r="J451" s="11">
        <v>10153.459999999999</v>
      </c>
      <c r="K451" s="11">
        <f t="shared" si="14"/>
        <v>11926.46</v>
      </c>
      <c r="L451" s="11">
        <f t="shared" si="15"/>
        <v>18073.54</v>
      </c>
      <c r="M451" s="45" t="s">
        <v>266</v>
      </c>
    </row>
    <row r="452" spans="1:13" x14ac:dyDescent="0.25">
      <c r="A452" s="41">
        <v>442</v>
      </c>
      <c r="B452" s="2" t="s">
        <v>535</v>
      </c>
      <c r="C452" s="20" t="s">
        <v>1094</v>
      </c>
      <c r="D452" s="20" t="s">
        <v>894</v>
      </c>
      <c r="E452" s="20" t="s">
        <v>518</v>
      </c>
      <c r="F452" s="11">
        <v>35000</v>
      </c>
      <c r="G452" s="11">
        <v>1004.5</v>
      </c>
      <c r="H452" s="11">
        <v>1064</v>
      </c>
      <c r="I452" s="11"/>
      <c r="J452" s="11">
        <v>25</v>
      </c>
      <c r="K452" s="11">
        <f t="shared" si="14"/>
        <v>2093.5</v>
      </c>
      <c r="L452" s="11">
        <f t="shared" si="15"/>
        <v>32906.5</v>
      </c>
      <c r="M452" s="45" t="s">
        <v>266</v>
      </c>
    </row>
    <row r="453" spans="1:13" x14ac:dyDescent="0.25">
      <c r="A453" s="41">
        <v>443</v>
      </c>
      <c r="B453" s="2" t="s">
        <v>530</v>
      </c>
      <c r="C453" s="20" t="s">
        <v>1095</v>
      </c>
      <c r="D453" s="20" t="s">
        <v>894</v>
      </c>
      <c r="E453" s="20" t="s">
        <v>518</v>
      </c>
      <c r="F453" s="11">
        <v>35000</v>
      </c>
      <c r="G453" s="11">
        <v>1004.5</v>
      </c>
      <c r="H453" s="11">
        <v>1064</v>
      </c>
      <c r="I453" s="11"/>
      <c r="J453" s="11">
        <v>1075</v>
      </c>
      <c r="K453" s="11">
        <f t="shared" si="14"/>
        <v>3143.5</v>
      </c>
      <c r="L453" s="11">
        <f t="shared" si="15"/>
        <v>31856.5</v>
      </c>
      <c r="M453" s="45" t="s">
        <v>266</v>
      </c>
    </row>
    <row r="454" spans="1:13" x14ac:dyDescent="0.25">
      <c r="A454" s="41">
        <v>444</v>
      </c>
      <c r="B454" s="2" t="s">
        <v>531</v>
      </c>
      <c r="C454" s="20" t="s">
        <v>1095</v>
      </c>
      <c r="D454" s="20" t="s">
        <v>894</v>
      </c>
      <c r="E454" s="20" t="s">
        <v>518</v>
      </c>
      <c r="F454" s="11">
        <v>35000</v>
      </c>
      <c r="G454" s="11">
        <v>1004.5</v>
      </c>
      <c r="H454" s="11">
        <v>1064</v>
      </c>
      <c r="I454" s="11"/>
      <c r="J454" s="11">
        <v>2825</v>
      </c>
      <c r="K454" s="11">
        <f t="shared" si="14"/>
        <v>4893.5</v>
      </c>
      <c r="L454" s="11">
        <f t="shared" si="15"/>
        <v>30106.5</v>
      </c>
      <c r="M454" s="45" t="s">
        <v>266</v>
      </c>
    </row>
    <row r="455" spans="1:13" s="16" customFormat="1" x14ac:dyDescent="0.25">
      <c r="A455" s="41">
        <v>445</v>
      </c>
      <c r="B455" s="2" t="s">
        <v>532</v>
      </c>
      <c r="C455" s="20" t="s">
        <v>1095</v>
      </c>
      <c r="D455" s="20" t="s">
        <v>894</v>
      </c>
      <c r="E455" s="20" t="s">
        <v>518</v>
      </c>
      <c r="F455" s="11">
        <v>35000</v>
      </c>
      <c r="G455" s="11">
        <v>1004.5</v>
      </c>
      <c r="H455" s="11">
        <v>1064</v>
      </c>
      <c r="I455" s="11"/>
      <c r="J455" s="11">
        <v>6239.93</v>
      </c>
      <c r="K455" s="11">
        <f t="shared" si="14"/>
        <v>8308.43</v>
      </c>
      <c r="L455" s="11">
        <f t="shared" si="15"/>
        <v>26691.57</v>
      </c>
      <c r="M455" s="55" t="s">
        <v>266</v>
      </c>
    </row>
    <row r="456" spans="1:13" x14ac:dyDescent="0.25">
      <c r="A456" s="41">
        <v>446</v>
      </c>
      <c r="B456" s="2" t="s">
        <v>533</v>
      </c>
      <c r="C456" s="20" t="s">
        <v>1095</v>
      </c>
      <c r="D456" s="20" t="s">
        <v>894</v>
      </c>
      <c r="E456" s="20" t="s">
        <v>518</v>
      </c>
      <c r="F456" s="11">
        <v>35000</v>
      </c>
      <c r="G456" s="11">
        <v>1004.5</v>
      </c>
      <c r="H456" s="11">
        <v>1064</v>
      </c>
      <c r="I456" s="11"/>
      <c r="J456" s="11">
        <v>1775</v>
      </c>
      <c r="K456" s="11">
        <f t="shared" si="14"/>
        <v>3843.5</v>
      </c>
      <c r="L456" s="11">
        <f t="shared" si="15"/>
        <v>31156.5</v>
      </c>
      <c r="M456" s="45" t="s">
        <v>266</v>
      </c>
    </row>
    <row r="457" spans="1:13" ht="15" customHeight="1" x14ac:dyDescent="0.25">
      <c r="A457" s="41">
        <v>447</v>
      </c>
      <c r="B457" s="2" t="s">
        <v>536</v>
      </c>
      <c r="C457" s="20" t="s">
        <v>1095</v>
      </c>
      <c r="D457" s="20" t="s">
        <v>894</v>
      </c>
      <c r="E457" s="20" t="s">
        <v>518</v>
      </c>
      <c r="F457" s="11">
        <v>35000</v>
      </c>
      <c r="G457" s="11">
        <v>1004.5</v>
      </c>
      <c r="H457" s="11">
        <v>1064</v>
      </c>
      <c r="I457" s="11"/>
      <c r="J457" s="11">
        <v>13592.869999999999</v>
      </c>
      <c r="K457" s="11">
        <f t="shared" si="14"/>
        <v>15661.369999999999</v>
      </c>
      <c r="L457" s="11">
        <f t="shared" si="15"/>
        <v>19338.63</v>
      </c>
      <c r="M457" s="45" t="s">
        <v>266</v>
      </c>
    </row>
    <row r="458" spans="1:13" ht="16.5" customHeight="1" x14ac:dyDescent="0.25">
      <c r="A458" s="41">
        <v>448</v>
      </c>
      <c r="B458" s="2" t="s">
        <v>554</v>
      </c>
      <c r="C458" s="20" t="s">
        <v>1096</v>
      </c>
      <c r="D458" s="20" t="s">
        <v>894</v>
      </c>
      <c r="E458" s="20" t="s">
        <v>747</v>
      </c>
      <c r="F458" s="11">
        <v>20000</v>
      </c>
      <c r="G458" s="11">
        <v>574</v>
      </c>
      <c r="H458" s="11">
        <v>608</v>
      </c>
      <c r="I458" s="11"/>
      <c r="J458" s="11">
        <v>25</v>
      </c>
      <c r="K458" s="11">
        <f t="shared" si="14"/>
        <v>1207</v>
      </c>
      <c r="L458" s="11">
        <f t="shared" si="15"/>
        <v>18793</v>
      </c>
      <c r="M458" s="45" t="s">
        <v>266</v>
      </c>
    </row>
    <row r="459" spans="1:13" x14ac:dyDescent="0.25">
      <c r="A459" s="41">
        <v>449</v>
      </c>
      <c r="B459" s="2" t="s">
        <v>557</v>
      </c>
      <c r="C459" s="20" t="s">
        <v>1096</v>
      </c>
      <c r="D459" s="20" t="s">
        <v>894</v>
      </c>
      <c r="E459" s="20" t="s">
        <v>747</v>
      </c>
      <c r="F459" s="11">
        <v>20000</v>
      </c>
      <c r="G459" s="11">
        <v>574</v>
      </c>
      <c r="H459" s="11">
        <v>608</v>
      </c>
      <c r="I459" s="11"/>
      <c r="J459" s="11">
        <v>4464.84</v>
      </c>
      <c r="K459" s="11">
        <f t="shared" si="14"/>
        <v>5646.84</v>
      </c>
      <c r="L459" s="11">
        <f t="shared" si="15"/>
        <v>14353.16</v>
      </c>
      <c r="M459" s="45" t="s">
        <v>266</v>
      </c>
    </row>
    <row r="460" spans="1:13" ht="15" customHeight="1" x14ac:dyDescent="0.25">
      <c r="A460" s="41">
        <v>450</v>
      </c>
      <c r="B460" s="2" t="s">
        <v>558</v>
      </c>
      <c r="C460" s="20" t="s">
        <v>1096</v>
      </c>
      <c r="D460" s="20" t="s">
        <v>894</v>
      </c>
      <c r="E460" s="20" t="s">
        <v>747</v>
      </c>
      <c r="F460" s="11">
        <v>20000</v>
      </c>
      <c r="G460" s="11">
        <v>574</v>
      </c>
      <c r="H460" s="11">
        <v>608</v>
      </c>
      <c r="I460" s="11"/>
      <c r="J460" s="11">
        <v>3831.96</v>
      </c>
      <c r="K460" s="11">
        <f t="shared" si="14"/>
        <v>5013.96</v>
      </c>
      <c r="L460" s="11">
        <f t="shared" si="15"/>
        <v>14986.04</v>
      </c>
      <c r="M460" s="45" t="s">
        <v>266</v>
      </c>
    </row>
    <row r="461" spans="1:13" ht="15" customHeight="1" x14ac:dyDescent="0.25">
      <c r="A461" s="41">
        <v>451</v>
      </c>
      <c r="B461" s="2" t="s">
        <v>559</v>
      </c>
      <c r="C461" s="20" t="s">
        <v>1096</v>
      </c>
      <c r="D461" s="20" t="s">
        <v>894</v>
      </c>
      <c r="E461" s="20" t="s">
        <v>747</v>
      </c>
      <c r="F461" s="11">
        <v>20000</v>
      </c>
      <c r="G461" s="11">
        <v>574</v>
      </c>
      <c r="H461" s="11">
        <v>608</v>
      </c>
      <c r="I461" s="11"/>
      <c r="J461" s="11">
        <v>1735.61</v>
      </c>
      <c r="K461" s="11">
        <f t="shared" si="14"/>
        <v>2917.6099999999997</v>
      </c>
      <c r="L461" s="11">
        <f t="shared" si="15"/>
        <v>17082.39</v>
      </c>
      <c r="M461" s="45" t="s">
        <v>266</v>
      </c>
    </row>
    <row r="462" spans="1:13" ht="15" customHeight="1" x14ac:dyDescent="0.25">
      <c r="A462" s="41">
        <v>452</v>
      </c>
      <c r="B462" s="2" t="s">
        <v>560</v>
      </c>
      <c r="C462" s="20" t="s">
        <v>1096</v>
      </c>
      <c r="D462" s="20" t="s">
        <v>894</v>
      </c>
      <c r="E462" s="20" t="s">
        <v>747</v>
      </c>
      <c r="F462" s="11">
        <v>20000</v>
      </c>
      <c r="G462" s="11">
        <v>574</v>
      </c>
      <c r="H462" s="11">
        <v>608</v>
      </c>
      <c r="I462" s="11"/>
      <c r="J462" s="11">
        <v>2025</v>
      </c>
      <c r="K462" s="11">
        <f t="shared" si="14"/>
        <v>3207</v>
      </c>
      <c r="L462" s="11">
        <f t="shared" si="15"/>
        <v>16793</v>
      </c>
      <c r="M462" s="45" t="s">
        <v>266</v>
      </c>
    </row>
    <row r="463" spans="1:13" x14ac:dyDescent="0.25">
      <c r="A463" s="41">
        <v>453</v>
      </c>
      <c r="B463" s="2" t="s">
        <v>573</v>
      </c>
      <c r="C463" s="20" t="s">
        <v>1096</v>
      </c>
      <c r="D463" s="20" t="s">
        <v>894</v>
      </c>
      <c r="E463" s="20" t="s">
        <v>747</v>
      </c>
      <c r="F463" s="11">
        <v>20000</v>
      </c>
      <c r="G463" s="11">
        <v>574</v>
      </c>
      <c r="H463" s="11">
        <v>608</v>
      </c>
      <c r="I463" s="11"/>
      <c r="J463" s="11">
        <v>1025</v>
      </c>
      <c r="K463" s="11">
        <f t="shared" si="14"/>
        <v>2207</v>
      </c>
      <c r="L463" s="11">
        <f t="shared" si="15"/>
        <v>17793</v>
      </c>
      <c r="M463" s="45" t="s">
        <v>266</v>
      </c>
    </row>
    <row r="464" spans="1:13" ht="15" customHeight="1" x14ac:dyDescent="0.25">
      <c r="A464" s="41">
        <v>454</v>
      </c>
      <c r="B464" s="2" t="s">
        <v>548</v>
      </c>
      <c r="C464" s="20" t="s">
        <v>1097</v>
      </c>
      <c r="D464" s="20" t="s">
        <v>894</v>
      </c>
      <c r="E464" s="20" t="s">
        <v>747</v>
      </c>
      <c r="F464" s="11">
        <v>20000</v>
      </c>
      <c r="G464" s="11">
        <v>574</v>
      </c>
      <c r="H464" s="11">
        <v>608</v>
      </c>
      <c r="I464" s="11"/>
      <c r="J464" s="11">
        <v>625</v>
      </c>
      <c r="K464" s="11">
        <f t="shared" si="14"/>
        <v>1807</v>
      </c>
      <c r="L464" s="11">
        <f t="shared" si="15"/>
        <v>18193</v>
      </c>
      <c r="M464" s="45" t="s">
        <v>266</v>
      </c>
    </row>
    <row r="465" spans="1:13" ht="15" customHeight="1" x14ac:dyDescent="0.25">
      <c r="A465" s="41">
        <v>455</v>
      </c>
      <c r="B465" s="2" t="s">
        <v>549</v>
      </c>
      <c r="C465" s="20" t="s">
        <v>1097</v>
      </c>
      <c r="D465" s="20" t="s">
        <v>894</v>
      </c>
      <c r="E465" s="20" t="s">
        <v>747</v>
      </c>
      <c r="F465" s="11">
        <v>20000</v>
      </c>
      <c r="G465" s="11">
        <v>574</v>
      </c>
      <c r="H465" s="11">
        <v>608</v>
      </c>
      <c r="I465" s="11"/>
      <c r="J465" s="11">
        <v>625</v>
      </c>
      <c r="K465" s="11">
        <f t="shared" si="14"/>
        <v>1807</v>
      </c>
      <c r="L465" s="11">
        <f t="shared" si="15"/>
        <v>18193</v>
      </c>
      <c r="M465" s="45" t="s">
        <v>267</v>
      </c>
    </row>
    <row r="466" spans="1:13" ht="15" customHeight="1" x14ac:dyDescent="0.25">
      <c r="A466" s="41">
        <v>456</v>
      </c>
      <c r="B466" s="2" t="s">
        <v>551</v>
      </c>
      <c r="C466" s="20" t="s">
        <v>1097</v>
      </c>
      <c r="D466" s="20" t="s">
        <v>894</v>
      </c>
      <c r="E466" s="20" t="s">
        <v>747</v>
      </c>
      <c r="F466" s="11">
        <v>20000</v>
      </c>
      <c r="G466" s="11">
        <v>574</v>
      </c>
      <c r="H466" s="11">
        <v>608</v>
      </c>
      <c r="I466" s="11"/>
      <c r="J466" s="11">
        <v>1957.73</v>
      </c>
      <c r="K466" s="11">
        <f t="shared" si="14"/>
        <v>3139.73</v>
      </c>
      <c r="L466" s="11">
        <f t="shared" si="15"/>
        <v>16860.27</v>
      </c>
      <c r="M466" s="45" t="s">
        <v>266</v>
      </c>
    </row>
    <row r="467" spans="1:13" ht="15" customHeight="1" x14ac:dyDescent="0.25">
      <c r="A467" s="41">
        <v>457</v>
      </c>
      <c r="B467" s="2" t="s">
        <v>555</v>
      </c>
      <c r="C467" s="20" t="s">
        <v>1097</v>
      </c>
      <c r="D467" s="20" t="s">
        <v>894</v>
      </c>
      <c r="E467" s="20" t="s">
        <v>747</v>
      </c>
      <c r="F467" s="11">
        <v>20000</v>
      </c>
      <c r="G467" s="11">
        <v>574</v>
      </c>
      <c r="H467" s="11">
        <v>608</v>
      </c>
      <c r="I467" s="11"/>
      <c r="J467" s="11">
        <v>9498.74</v>
      </c>
      <c r="K467" s="11">
        <f t="shared" si="14"/>
        <v>10680.74</v>
      </c>
      <c r="L467" s="11">
        <f t="shared" si="15"/>
        <v>9319.26</v>
      </c>
      <c r="M467" s="45" t="s">
        <v>266</v>
      </c>
    </row>
    <row r="468" spans="1:13" ht="15" customHeight="1" x14ac:dyDescent="0.25">
      <c r="A468" s="41">
        <v>458</v>
      </c>
      <c r="B468" s="2" t="s">
        <v>563</v>
      </c>
      <c r="C468" s="20" t="s">
        <v>1097</v>
      </c>
      <c r="D468" s="20" t="s">
        <v>894</v>
      </c>
      <c r="E468" s="20" t="s">
        <v>747</v>
      </c>
      <c r="F468" s="11">
        <v>20000</v>
      </c>
      <c r="G468" s="11">
        <v>574</v>
      </c>
      <c r="H468" s="11">
        <v>608</v>
      </c>
      <c r="I468" s="11"/>
      <c r="J468" s="11">
        <v>2340.46</v>
      </c>
      <c r="K468" s="11">
        <f t="shared" si="14"/>
        <v>3522.46</v>
      </c>
      <c r="L468" s="11">
        <f t="shared" si="15"/>
        <v>16477.54</v>
      </c>
      <c r="M468" s="45" t="s">
        <v>266</v>
      </c>
    </row>
    <row r="469" spans="1:13" ht="15" customHeight="1" x14ac:dyDescent="0.25">
      <c r="A469" s="41">
        <v>459</v>
      </c>
      <c r="B469" s="2" t="s">
        <v>564</v>
      </c>
      <c r="C469" s="20" t="s">
        <v>1097</v>
      </c>
      <c r="D469" s="20" t="s">
        <v>894</v>
      </c>
      <c r="E469" s="20" t="s">
        <v>747</v>
      </c>
      <c r="F469" s="11">
        <v>20000</v>
      </c>
      <c r="G469" s="11">
        <v>574</v>
      </c>
      <c r="H469" s="11">
        <v>608</v>
      </c>
      <c r="I469" s="11"/>
      <c r="J469" s="11">
        <v>5089.93</v>
      </c>
      <c r="K469" s="11">
        <f t="shared" ref="K469:K491" si="16">G469+H469+I469+J469</f>
        <v>6271.93</v>
      </c>
      <c r="L469" s="11">
        <f t="shared" ref="L469:L491" si="17">F469-K469</f>
        <v>13728.07</v>
      </c>
      <c r="M469" s="45" t="s">
        <v>266</v>
      </c>
    </row>
    <row r="470" spans="1:13" ht="15" customHeight="1" x14ac:dyDescent="0.25">
      <c r="A470" s="41">
        <v>460</v>
      </c>
      <c r="B470" s="2" t="s">
        <v>565</v>
      </c>
      <c r="C470" s="20" t="s">
        <v>1097</v>
      </c>
      <c r="D470" s="20" t="s">
        <v>894</v>
      </c>
      <c r="E470" s="20" t="s">
        <v>747</v>
      </c>
      <c r="F470" s="11">
        <v>20000</v>
      </c>
      <c r="G470" s="11">
        <v>574</v>
      </c>
      <c r="H470" s="11">
        <v>608</v>
      </c>
      <c r="I470" s="11"/>
      <c r="J470" s="11">
        <v>2685.4</v>
      </c>
      <c r="K470" s="11">
        <f t="shared" si="16"/>
        <v>3867.4</v>
      </c>
      <c r="L470" s="11">
        <f t="shared" si="17"/>
        <v>16132.6</v>
      </c>
      <c r="M470" s="45" t="s">
        <v>266</v>
      </c>
    </row>
    <row r="471" spans="1:13" x14ac:dyDescent="0.25">
      <c r="A471" s="41">
        <v>461</v>
      </c>
      <c r="B471" s="2" t="s">
        <v>566</v>
      </c>
      <c r="C471" s="20" t="s">
        <v>1097</v>
      </c>
      <c r="D471" s="20" t="s">
        <v>894</v>
      </c>
      <c r="E471" s="20" t="s">
        <v>747</v>
      </c>
      <c r="F471" s="11">
        <v>20000</v>
      </c>
      <c r="G471" s="11">
        <v>574</v>
      </c>
      <c r="H471" s="11">
        <v>608</v>
      </c>
      <c r="I471" s="11"/>
      <c r="J471" s="11">
        <v>625</v>
      </c>
      <c r="K471" s="11">
        <f t="shared" si="16"/>
        <v>1807</v>
      </c>
      <c r="L471" s="11">
        <f t="shared" si="17"/>
        <v>18193</v>
      </c>
      <c r="M471" s="45" t="s">
        <v>266</v>
      </c>
    </row>
    <row r="472" spans="1:13" ht="15" customHeight="1" x14ac:dyDescent="0.25">
      <c r="A472" s="41">
        <v>462</v>
      </c>
      <c r="B472" s="2" t="s">
        <v>567</v>
      </c>
      <c r="C472" s="20" t="s">
        <v>1097</v>
      </c>
      <c r="D472" s="20" t="s">
        <v>894</v>
      </c>
      <c r="E472" s="20" t="s">
        <v>747</v>
      </c>
      <c r="F472" s="11">
        <v>20000</v>
      </c>
      <c r="G472" s="11">
        <v>574</v>
      </c>
      <c r="H472" s="11">
        <v>608</v>
      </c>
      <c r="I472" s="11"/>
      <c r="J472" s="11">
        <v>5025</v>
      </c>
      <c r="K472" s="11">
        <f t="shared" si="16"/>
        <v>6207</v>
      </c>
      <c r="L472" s="11">
        <f t="shared" si="17"/>
        <v>13793</v>
      </c>
      <c r="M472" s="45" t="s">
        <v>267</v>
      </c>
    </row>
    <row r="473" spans="1:13" ht="16.5" customHeight="1" x14ac:dyDescent="0.25">
      <c r="A473" s="41">
        <v>463</v>
      </c>
      <c r="B473" s="2" t="s">
        <v>568</v>
      </c>
      <c r="C473" s="20" t="s">
        <v>1097</v>
      </c>
      <c r="D473" s="20" t="s">
        <v>894</v>
      </c>
      <c r="E473" s="20" t="s">
        <v>747</v>
      </c>
      <c r="F473" s="11">
        <v>20000</v>
      </c>
      <c r="G473" s="11">
        <v>574</v>
      </c>
      <c r="H473" s="11">
        <v>608</v>
      </c>
      <c r="I473" s="11"/>
      <c r="J473" s="11">
        <v>25</v>
      </c>
      <c r="K473" s="11">
        <f t="shared" si="16"/>
        <v>1207</v>
      </c>
      <c r="L473" s="11">
        <f t="shared" si="17"/>
        <v>18793</v>
      </c>
      <c r="M473" s="45" t="s">
        <v>266</v>
      </c>
    </row>
    <row r="474" spans="1:13" ht="15" customHeight="1" x14ac:dyDescent="0.25">
      <c r="A474" s="41">
        <v>464</v>
      </c>
      <c r="B474" s="2" t="s">
        <v>570</v>
      </c>
      <c r="C474" s="20" t="s">
        <v>1097</v>
      </c>
      <c r="D474" s="20" t="s">
        <v>894</v>
      </c>
      <c r="E474" s="20" t="s">
        <v>747</v>
      </c>
      <c r="F474" s="11">
        <v>20000</v>
      </c>
      <c r="G474" s="11">
        <v>574</v>
      </c>
      <c r="H474" s="11">
        <v>608</v>
      </c>
      <c r="I474" s="11"/>
      <c r="J474" s="11">
        <v>25</v>
      </c>
      <c r="K474" s="11">
        <f t="shared" si="16"/>
        <v>1207</v>
      </c>
      <c r="L474" s="11">
        <f t="shared" si="17"/>
        <v>18793</v>
      </c>
      <c r="M474" s="45" t="s">
        <v>266</v>
      </c>
    </row>
    <row r="475" spans="1:13" ht="15" customHeight="1" x14ac:dyDescent="0.25">
      <c r="A475" s="41">
        <v>465</v>
      </c>
      <c r="B475" s="2" t="s">
        <v>574</v>
      </c>
      <c r="C475" s="20" t="s">
        <v>1097</v>
      </c>
      <c r="D475" s="20" t="s">
        <v>894</v>
      </c>
      <c r="E475" s="20" t="s">
        <v>747</v>
      </c>
      <c r="F475" s="11">
        <v>20000</v>
      </c>
      <c r="G475" s="11">
        <v>574</v>
      </c>
      <c r="H475" s="11">
        <v>608</v>
      </c>
      <c r="I475" s="11"/>
      <c r="J475" s="11">
        <v>5489.93</v>
      </c>
      <c r="K475" s="11">
        <f t="shared" si="16"/>
        <v>6671.93</v>
      </c>
      <c r="L475" s="11">
        <f t="shared" si="17"/>
        <v>13328.07</v>
      </c>
      <c r="M475" s="45" t="s">
        <v>266</v>
      </c>
    </row>
    <row r="476" spans="1:13" x14ac:dyDescent="0.25">
      <c r="A476" s="41">
        <v>466</v>
      </c>
      <c r="B476" s="2" t="s">
        <v>575</v>
      </c>
      <c r="C476" s="20" t="s">
        <v>1097</v>
      </c>
      <c r="D476" s="20" t="s">
        <v>894</v>
      </c>
      <c r="E476" s="20" t="s">
        <v>747</v>
      </c>
      <c r="F476" s="11">
        <v>20000</v>
      </c>
      <c r="G476" s="11">
        <v>574</v>
      </c>
      <c r="H476" s="11">
        <v>608</v>
      </c>
      <c r="I476" s="11"/>
      <c r="J476" s="11">
        <v>25</v>
      </c>
      <c r="K476" s="11">
        <f t="shared" si="16"/>
        <v>1207</v>
      </c>
      <c r="L476" s="11">
        <f t="shared" si="17"/>
        <v>18793</v>
      </c>
      <c r="M476" s="45" t="s">
        <v>267</v>
      </c>
    </row>
    <row r="477" spans="1:13" x14ac:dyDescent="0.25">
      <c r="A477" s="41">
        <v>467</v>
      </c>
      <c r="B477" s="2" t="s">
        <v>545</v>
      </c>
      <c r="C477" s="20" t="s">
        <v>1098</v>
      </c>
      <c r="D477" s="20" t="s">
        <v>894</v>
      </c>
      <c r="E477" s="20" t="s">
        <v>747</v>
      </c>
      <c r="F477" s="11">
        <v>20000</v>
      </c>
      <c r="G477" s="11">
        <v>574</v>
      </c>
      <c r="H477" s="11">
        <v>608</v>
      </c>
      <c r="I477" s="11"/>
      <c r="J477" s="11">
        <v>5525.32</v>
      </c>
      <c r="K477" s="11">
        <f t="shared" si="16"/>
        <v>6707.32</v>
      </c>
      <c r="L477" s="11">
        <f t="shared" si="17"/>
        <v>13292.68</v>
      </c>
      <c r="M477" s="45" t="s">
        <v>266</v>
      </c>
    </row>
    <row r="478" spans="1:13" x14ac:dyDescent="0.25">
      <c r="A478" s="41">
        <v>468</v>
      </c>
      <c r="B478" s="2" t="s">
        <v>546</v>
      </c>
      <c r="C478" s="20" t="s">
        <v>1098</v>
      </c>
      <c r="D478" s="20" t="s">
        <v>894</v>
      </c>
      <c r="E478" s="20" t="s">
        <v>747</v>
      </c>
      <c r="F478" s="11">
        <v>20000</v>
      </c>
      <c r="G478" s="11">
        <v>574</v>
      </c>
      <c r="H478" s="11">
        <v>608</v>
      </c>
      <c r="I478" s="11"/>
      <c r="J478" s="11">
        <v>25</v>
      </c>
      <c r="K478" s="11">
        <f t="shared" si="16"/>
        <v>1207</v>
      </c>
      <c r="L478" s="11">
        <f t="shared" si="17"/>
        <v>18793</v>
      </c>
      <c r="M478" s="45" t="s">
        <v>266</v>
      </c>
    </row>
    <row r="479" spans="1:13" x14ac:dyDescent="0.25">
      <c r="A479" s="41">
        <v>469</v>
      </c>
      <c r="B479" s="2" t="s">
        <v>547</v>
      </c>
      <c r="C479" s="20" t="s">
        <v>1098</v>
      </c>
      <c r="D479" s="20" t="s">
        <v>894</v>
      </c>
      <c r="E479" s="20" t="s">
        <v>747</v>
      </c>
      <c r="F479" s="11">
        <v>20000</v>
      </c>
      <c r="G479" s="11">
        <v>574</v>
      </c>
      <c r="H479" s="11">
        <v>608</v>
      </c>
      <c r="I479" s="11"/>
      <c r="J479" s="11">
        <v>25</v>
      </c>
      <c r="K479" s="11">
        <f t="shared" si="16"/>
        <v>1207</v>
      </c>
      <c r="L479" s="11">
        <f t="shared" si="17"/>
        <v>18793</v>
      </c>
      <c r="M479" s="45" t="s">
        <v>266</v>
      </c>
    </row>
    <row r="480" spans="1:13" x14ac:dyDescent="0.25">
      <c r="A480" s="41">
        <v>470</v>
      </c>
      <c r="B480" s="2" t="s">
        <v>550</v>
      </c>
      <c r="C480" s="20" t="s">
        <v>1098</v>
      </c>
      <c r="D480" s="20" t="s">
        <v>894</v>
      </c>
      <c r="E480" s="20" t="s">
        <v>747</v>
      </c>
      <c r="F480" s="11">
        <v>20000</v>
      </c>
      <c r="G480" s="11">
        <v>574</v>
      </c>
      <c r="H480" s="11">
        <v>608</v>
      </c>
      <c r="I480" s="11"/>
      <c r="J480" s="11">
        <v>25</v>
      </c>
      <c r="K480" s="11">
        <f t="shared" si="16"/>
        <v>1207</v>
      </c>
      <c r="L480" s="11">
        <f t="shared" si="17"/>
        <v>18793</v>
      </c>
      <c r="M480" s="45" t="s">
        <v>267</v>
      </c>
    </row>
    <row r="481" spans="1:13" x14ac:dyDescent="0.25">
      <c r="A481" s="41">
        <v>471</v>
      </c>
      <c r="B481" s="2" t="s">
        <v>553</v>
      </c>
      <c r="C481" s="20" t="s">
        <v>1098</v>
      </c>
      <c r="D481" s="20" t="s">
        <v>894</v>
      </c>
      <c r="E481" s="20" t="s">
        <v>747</v>
      </c>
      <c r="F481" s="11">
        <v>20000</v>
      </c>
      <c r="G481" s="11">
        <v>574</v>
      </c>
      <c r="H481" s="11">
        <v>608</v>
      </c>
      <c r="I481" s="11"/>
      <c r="J481" s="11">
        <v>6505.38</v>
      </c>
      <c r="K481" s="11">
        <f t="shared" si="16"/>
        <v>7687.38</v>
      </c>
      <c r="L481" s="11">
        <f t="shared" si="17"/>
        <v>12312.619999999999</v>
      </c>
      <c r="M481" s="45" t="s">
        <v>266</v>
      </c>
    </row>
    <row r="482" spans="1:13" x14ac:dyDescent="0.25">
      <c r="A482" s="41">
        <v>472</v>
      </c>
      <c r="B482" s="2" t="s">
        <v>561</v>
      </c>
      <c r="C482" s="20" t="s">
        <v>1098</v>
      </c>
      <c r="D482" s="20" t="s">
        <v>894</v>
      </c>
      <c r="E482" s="20" t="s">
        <v>747</v>
      </c>
      <c r="F482" s="11">
        <v>20000</v>
      </c>
      <c r="G482" s="11">
        <v>574</v>
      </c>
      <c r="H482" s="11">
        <v>608</v>
      </c>
      <c r="I482" s="11"/>
      <c r="J482" s="11">
        <v>25</v>
      </c>
      <c r="K482" s="11">
        <f t="shared" si="16"/>
        <v>1207</v>
      </c>
      <c r="L482" s="11">
        <f t="shared" si="17"/>
        <v>18793</v>
      </c>
      <c r="M482" s="45" t="s">
        <v>266</v>
      </c>
    </row>
    <row r="483" spans="1:13" x14ac:dyDescent="0.25">
      <c r="A483" s="41">
        <v>473</v>
      </c>
      <c r="B483" s="2" t="s">
        <v>562</v>
      </c>
      <c r="C483" s="20" t="s">
        <v>1098</v>
      </c>
      <c r="D483" s="20" t="s">
        <v>894</v>
      </c>
      <c r="E483" s="20" t="s">
        <v>747</v>
      </c>
      <c r="F483" s="11">
        <v>20000</v>
      </c>
      <c r="G483" s="11">
        <v>574</v>
      </c>
      <c r="H483" s="11">
        <v>608</v>
      </c>
      <c r="I483" s="11"/>
      <c r="J483" s="11">
        <v>1225</v>
      </c>
      <c r="K483" s="11">
        <f t="shared" si="16"/>
        <v>2407</v>
      </c>
      <c r="L483" s="11">
        <f t="shared" si="17"/>
        <v>17593</v>
      </c>
      <c r="M483" s="45" t="s">
        <v>266</v>
      </c>
    </row>
    <row r="484" spans="1:13" x14ac:dyDescent="0.25">
      <c r="A484" s="41">
        <v>474</v>
      </c>
      <c r="B484" s="2" t="s">
        <v>569</v>
      </c>
      <c r="C484" s="20" t="s">
        <v>1098</v>
      </c>
      <c r="D484" s="20" t="s">
        <v>894</v>
      </c>
      <c r="E484" s="20" t="s">
        <v>747</v>
      </c>
      <c r="F484" s="11">
        <v>20000</v>
      </c>
      <c r="G484" s="11">
        <v>574</v>
      </c>
      <c r="H484" s="11">
        <v>608</v>
      </c>
      <c r="I484" s="11"/>
      <c r="J484" s="11">
        <v>25</v>
      </c>
      <c r="K484" s="11">
        <f t="shared" si="16"/>
        <v>1207</v>
      </c>
      <c r="L484" s="11">
        <f t="shared" si="17"/>
        <v>18793</v>
      </c>
      <c r="M484" s="45" t="s">
        <v>266</v>
      </c>
    </row>
    <row r="485" spans="1:13" x14ac:dyDescent="0.25">
      <c r="A485" s="41">
        <v>475</v>
      </c>
      <c r="B485" s="2" t="s">
        <v>571</v>
      </c>
      <c r="C485" s="20" t="s">
        <v>1098</v>
      </c>
      <c r="D485" s="20" t="s">
        <v>894</v>
      </c>
      <c r="E485" s="20" t="s">
        <v>747</v>
      </c>
      <c r="F485" s="11">
        <v>20000</v>
      </c>
      <c r="G485" s="11">
        <v>574</v>
      </c>
      <c r="H485" s="11">
        <v>608</v>
      </c>
      <c r="I485" s="11"/>
      <c r="J485" s="11">
        <v>1025</v>
      </c>
      <c r="K485" s="11">
        <f t="shared" si="16"/>
        <v>2207</v>
      </c>
      <c r="L485" s="11">
        <f t="shared" si="17"/>
        <v>17793</v>
      </c>
      <c r="M485" s="45" t="s">
        <v>266</v>
      </c>
    </row>
    <row r="486" spans="1:13" x14ac:dyDescent="0.25">
      <c r="A486" s="41">
        <v>476</v>
      </c>
      <c r="B486" s="2" t="s">
        <v>572</v>
      </c>
      <c r="C486" s="20" t="s">
        <v>1098</v>
      </c>
      <c r="D486" s="20" t="s">
        <v>894</v>
      </c>
      <c r="E486" s="20" t="s">
        <v>747</v>
      </c>
      <c r="F486" s="11">
        <v>20000</v>
      </c>
      <c r="G486" s="11">
        <v>574</v>
      </c>
      <c r="H486" s="11">
        <v>608</v>
      </c>
      <c r="I486" s="11"/>
      <c r="J486" s="11">
        <v>4426.84</v>
      </c>
      <c r="K486" s="11">
        <f t="shared" si="16"/>
        <v>5608.84</v>
      </c>
      <c r="L486" s="11">
        <f t="shared" si="17"/>
        <v>14391.16</v>
      </c>
      <c r="M486" s="45" t="s">
        <v>266</v>
      </c>
    </row>
    <row r="487" spans="1:13" x14ac:dyDescent="0.25">
      <c r="A487" s="41">
        <v>477</v>
      </c>
      <c r="B487" s="2" t="s">
        <v>577</v>
      </c>
      <c r="C487" s="20" t="s">
        <v>1098</v>
      </c>
      <c r="D487" s="20" t="s">
        <v>894</v>
      </c>
      <c r="E487" s="20" t="s">
        <v>747</v>
      </c>
      <c r="F487" s="11">
        <v>20000</v>
      </c>
      <c r="G487" s="11">
        <v>574</v>
      </c>
      <c r="H487" s="11">
        <v>608</v>
      </c>
      <c r="I487" s="11"/>
      <c r="J487" s="11">
        <v>25</v>
      </c>
      <c r="K487" s="11">
        <f t="shared" si="16"/>
        <v>1207</v>
      </c>
      <c r="L487" s="11">
        <f t="shared" si="17"/>
        <v>18793</v>
      </c>
      <c r="M487" s="45" t="s">
        <v>267</v>
      </c>
    </row>
    <row r="488" spans="1:13" x14ac:dyDescent="0.25">
      <c r="A488" s="41">
        <v>478</v>
      </c>
      <c r="B488" s="2" t="s">
        <v>578</v>
      </c>
      <c r="C488" s="20" t="s">
        <v>1098</v>
      </c>
      <c r="D488" s="20" t="s">
        <v>894</v>
      </c>
      <c r="E488" s="20" t="s">
        <v>747</v>
      </c>
      <c r="F488" s="11">
        <v>20000</v>
      </c>
      <c r="G488" s="11">
        <v>574</v>
      </c>
      <c r="H488" s="11">
        <v>608</v>
      </c>
      <c r="I488" s="11"/>
      <c r="J488" s="11">
        <v>25</v>
      </c>
      <c r="K488" s="11">
        <f t="shared" si="16"/>
        <v>1207</v>
      </c>
      <c r="L488" s="11">
        <f t="shared" si="17"/>
        <v>18793</v>
      </c>
      <c r="M488" s="45" t="s">
        <v>267</v>
      </c>
    </row>
    <row r="489" spans="1:13" x14ac:dyDescent="0.25">
      <c r="A489" s="41">
        <v>479</v>
      </c>
      <c r="B489" s="2" t="s">
        <v>579</v>
      </c>
      <c r="C489" s="20" t="s">
        <v>1098</v>
      </c>
      <c r="D489" s="20" t="s">
        <v>894</v>
      </c>
      <c r="E489" s="20" t="s">
        <v>747</v>
      </c>
      <c r="F489" s="11">
        <v>20000</v>
      </c>
      <c r="G489" s="11">
        <v>574</v>
      </c>
      <c r="H489" s="11">
        <v>608</v>
      </c>
      <c r="I489" s="11"/>
      <c r="J489" s="11">
        <v>25</v>
      </c>
      <c r="K489" s="11">
        <f t="shared" si="16"/>
        <v>1207</v>
      </c>
      <c r="L489" s="11">
        <f t="shared" si="17"/>
        <v>18793</v>
      </c>
      <c r="M489" s="45" t="s">
        <v>266</v>
      </c>
    </row>
    <row r="490" spans="1:13" x14ac:dyDescent="0.25">
      <c r="A490" s="41">
        <v>480</v>
      </c>
      <c r="B490" s="2" t="s">
        <v>556</v>
      </c>
      <c r="C490" s="20" t="s">
        <v>1099</v>
      </c>
      <c r="D490" s="20" t="s">
        <v>894</v>
      </c>
      <c r="E490" s="20" t="s">
        <v>747</v>
      </c>
      <c r="F490" s="11">
        <v>20000</v>
      </c>
      <c r="G490" s="11">
        <v>574</v>
      </c>
      <c r="H490" s="11">
        <v>608</v>
      </c>
      <c r="I490" s="11"/>
      <c r="J490" s="11">
        <v>5777.3</v>
      </c>
      <c r="K490" s="11">
        <f t="shared" si="16"/>
        <v>6959.3</v>
      </c>
      <c r="L490" s="11">
        <f t="shared" si="17"/>
        <v>13040.7</v>
      </c>
      <c r="M490" s="45" t="s">
        <v>266</v>
      </c>
    </row>
    <row r="491" spans="1:13" x14ac:dyDescent="0.25">
      <c r="A491" s="41">
        <v>481</v>
      </c>
      <c r="B491" s="2" t="s">
        <v>576</v>
      </c>
      <c r="C491" s="20" t="s">
        <v>1099</v>
      </c>
      <c r="D491" s="20" t="s">
        <v>894</v>
      </c>
      <c r="E491" s="20" t="s">
        <v>747</v>
      </c>
      <c r="F491" s="11">
        <v>20000</v>
      </c>
      <c r="G491" s="11">
        <v>574</v>
      </c>
      <c r="H491" s="11">
        <v>608</v>
      </c>
      <c r="I491" s="11"/>
      <c r="J491" s="11">
        <v>625</v>
      </c>
      <c r="K491" s="11">
        <f t="shared" si="16"/>
        <v>1807</v>
      </c>
      <c r="L491" s="11">
        <f t="shared" si="17"/>
        <v>18193</v>
      </c>
      <c r="M491" s="45" t="s">
        <v>266</v>
      </c>
    </row>
    <row r="492" spans="1:13" x14ac:dyDescent="0.25">
      <c r="B492" s="16"/>
      <c r="C492" s="16"/>
      <c r="D492" s="16"/>
      <c r="E492" s="22" t="s">
        <v>613</v>
      </c>
      <c r="F492" s="23">
        <f>SUM(F12:F491)</f>
        <v>25117166.659999996</v>
      </c>
      <c r="G492" s="23">
        <f t="shared" ref="G492:K492" si="18">SUM(G12:G491)</f>
        <v>720862.69000000157</v>
      </c>
      <c r="H492" s="23">
        <f t="shared" si="18"/>
        <v>741823.57999999973</v>
      </c>
      <c r="I492" s="23">
        <f t="shared" si="18"/>
        <v>1863464.929999995</v>
      </c>
      <c r="J492" s="23">
        <f t="shared" si="18"/>
        <v>2102539.6500000004</v>
      </c>
      <c r="K492" s="23">
        <f t="shared" si="18"/>
        <v>5428690.8500000089</v>
      </c>
      <c r="L492" s="23">
        <f>SUM(L12:L491)</f>
        <v>19688475.809999995</v>
      </c>
      <c r="M492" s="23">
        <f>SUM(M13:M491)</f>
        <v>0</v>
      </c>
    </row>
    <row r="493" spans="1:13" x14ac:dyDescent="0.25">
      <c r="B493" s="16"/>
      <c r="C493" s="16"/>
      <c r="D493" s="16"/>
      <c r="E493" s="18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5">
      <c r="B494" s="16"/>
      <c r="C494" s="16"/>
      <c r="D494" s="16"/>
      <c r="E494" s="18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5">
      <c r="B495" s="16"/>
      <c r="C495" s="16"/>
      <c r="D495" s="16"/>
      <c r="E495" s="18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5">
      <c r="B496" s="16"/>
      <c r="C496" s="16"/>
      <c r="D496" s="16"/>
      <c r="E496" s="18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5">
      <c r="A497" s="3"/>
      <c r="B497" s="25" t="s">
        <v>890</v>
      </c>
      <c r="C497" s="25" t="s">
        <v>891</v>
      </c>
      <c r="D497" s="25"/>
      <c r="E497" s="60"/>
      <c r="F497" s="60"/>
      <c r="G497" s="60"/>
      <c r="H497" s="60"/>
      <c r="I497" s="60"/>
      <c r="J497" s="75"/>
      <c r="K497"/>
      <c r="L497"/>
      <c r="M497"/>
    </row>
    <row r="498" spans="1:13" x14ac:dyDescent="0.25">
      <c r="A498" s="3"/>
      <c r="B498" s="26"/>
      <c r="C498" s="26"/>
      <c r="D498" s="26"/>
      <c r="E498" s="34"/>
      <c r="F498" s="34"/>
      <c r="G498" s="34"/>
      <c r="H498" s="34"/>
      <c r="I498" s="34"/>
      <c r="J498" s="3"/>
      <c r="K498"/>
      <c r="L498"/>
      <c r="M498"/>
    </row>
    <row r="499" spans="1:13" x14ac:dyDescent="0.25">
      <c r="A499" s="3"/>
      <c r="B499" s="26"/>
      <c r="C499" s="26"/>
      <c r="D499" s="26"/>
      <c r="E499" s="34"/>
      <c r="F499" s="34"/>
      <c r="G499" s="34"/>
      <c r="H499" s="34"/>
      <c r="I499" s="34"/>
      <c r="J499" s="3"/>
      <c r="K499" s="71"/>
      <c r="L499"/>
      <c r="M499"/>
    </row>
    <row r="500" spans="1:13" x14ac:dyDescent="0.25">
      <c r="A500" s="3"/>
      <c r="B500" s="26"/>
      <c r="C500" s="26"/>
      <c r="D500" s="26"/>
      <c r="E500" s="35"/>
      <c r="F500" s="34"/>
      <c r="G500" s="34"/>
      <c r="H500" s="34"/>
      <c r="I500" s="34"/>
      <c r="J500" s="9"/>
      <c r="K500" s="3"/>
      <c r="L500"/>
      <c r="M500"/>
    </row>
    <row r="501" spans="1:13" x14ac:dyDescent="0.25">
      <c r="A501" s="3"/>
      <c r="B501" s="26"/>
      <c r="C501" s="26"/>
      <c r="D501" s="26"/>
      <c r="E501" s="35"/>
      <c r="F501" s="34"/>
      <c r="G501" s="34"/>
      <c r="H501" s="34"/>
      <c r="I501" s="34"/>
      <c r="J501" s="9"/>
      <c r="K501" s="3"/>
      <c r="L501"/>
      <c r="M501"/>
    </row>
    <row r="502" spans="1:13" ht="15.75" thickBot="1" x14ac:dyDescent="0.3">
      <c r="A502" s="3"/>
      <c r="B502" s="51"/>
      <c r="C502" s="51"/>
      <c r="D502" s="57"/>
      <c r="E502" s="35"/>
      <c r="F502" s="34"/>
      <c r="G502" s="34"/>
      <c r="H502" s="34"/>
      <c r="I502" s="34"/>
      <c r="J502" s="9"/>
      <c r="K502" s="3"/>
      <c r="L502"/>
      <c r="M502"/>
    </row>
    <row r="503" spans="1:13" x14ac:dyDescent="0.25">
      <c r="A503" s="3"/>
      <c r="B503" s="25" t="s">
        <v>892</v>
      </c>
      <c r="C503" s="25" t="s">
        <v>1384</v>
      </c>
      <c r="D503" s="25"/>
      <c r="E503" s="35"/>
      <c r="F503" s="34"/>
      <c r="G503" s="34"/>
      <c r="H503" s="34"/>
      <c r="I503" s="34"/>
      <c r="J503" s="9"/>
      <c r="K503" s="3"/>
      <c r="L503"/>
      <c r="M503"/>
    </row>
    <row r="504" spans="1:13" x14ac:dyDescent="0.25">
      <c r="A504" s="3"/>
      <c r="B504" s="52" t="s">
        <v>897</v>
      </c>
      <c r="C504" s="52" t="s">
        <v>893</v>
      </c>
      <c r="D504" s="52"/>
      <c r="E504" s="34"/>
      <c r="F504" s="34"/>
      <c r="G504" s="34"/>
      <c r="H504" s="34"/>
      <c r="I504" s="34"/>
      <c r="J504" s="3"/>
      <c r="K504"/>
      <c r="L504"/>
      <c r="M504"/>
    </row>
    <row r="505" spans="1:13" x14ac:dyDescent="0.25">
      <c r="A505" s="3"/>
      <c r="B505" s="27"/>
      <c r="C505" s="52"/>
      <c r="D505" s="52"/>
      <c r="E505" s="34"/>
      <c r="F505" s="34"/>
      <c r="G505" s="34"/>
      <c r="H505" s="34"/>
      <c r="I505" s="34"/>
      <c r="J505" s="3"/>
      <c r="K505"/>
      <c r="L505"/>
      <c r="M505"/>
    </row>
    <row r="506" spans="1:13" x14ac:dyDescent="0.25">
      <c r="A506" s="3"/>
      <c r="B506" s="7"/>
      <c r="C506" s="7"/>
      <c r="D506" s="7"/>
      <c r="E506" s="34"/>
      <c r="F506" s="34"/>
      <c r="G506" s="34"/>
      <c r="H506" s="34"/>
      <c r="I506" s="34"/>
      <c r="J506" s="3"/>
      <c r="K506"/>
      <c r="L506"/>
      <c r="M506"/>
    </row>
  </sheetData>
  <mergeCells count="10">
    <mergeCell ref="A4:M4"/>
    <mergeCell ref="A5:M5"/>
    <mergeCell ref="A6:M6"/>
    <mergeCell ref="A7:M7"/>
    <mergeCell ref="F10:M10"/>
    <mergeCell ref="E10:E11"/>
    <mergeCell ref="D10:D11"/>
    <mergeCell ref="C10:C11"/>
    <mergeCell ref="B10:B11"/>
    <mergeCell ref="A10:A11"/>
  </mergeCells>
  <conditionalFormatting sqref="B497:B504">
    <cfRule type="duplicateValues" dxfId="5" priority="2"/>
  </conditionalFormatting>
  <conditionalFormatting sqref="B505">
    <cfRule type="duplicateValues" dxfId="4" priority="3"/>
  </conditionalFormatting>
  <conditionalFormatting sqref="B497:D497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85"/>
  <sheetViews>
    <sheetView zoomScaleNormal="100" workbookViewId="0">
      <selection activeCell="D385" sqref="D385"/>
    </sheetView>
  </sheetViews>
  <sheetFormatPr baseColWidth="10" defaultColWidth="11.42578125" defaultRowHeight="15" x14ac:dyDescent="0.25"/>
  <cols>
    <col min="1" max="1" width="4.140625" style="37" bestFit="1" customWidth="1"/>
    <col min="2" max="2" width="42" bestFit="1" customWidth="1"/>
    <col min="3" max="3" width="35.28515625" bestFit="1" customWidth="1"/>
    <col min="4" max="4" width="47.42578125" bestFit="1" customWidth="1"/>
    <col min="5" max="5" width="20.42578125" customWidth="1"/>
    <col min="6" max="6" width="17.140625" style="1" customWidth="1"/>
    <col min="7" max="8" width="11.5703125" style="1" bestFit="1" customWidth="1"/>
    <col min="9" max="9" width="13.140625" style="1" bestFit="1" customWidth="1"/>
    <col min="10" max="10" width="13.85546875" style="1" customWidth="1"/>
    <col min="11" max="11" width="19.28515625" style="1" customWidth="1"/>
    <col min="12" max="12" width="15.7109375" style="1" customWidth="1"/>
    <col min="13" max="13" width="5.5703125" style="4" bestFit="1" customWidth="1"/>
  </cols>
  <sheetData>
    <row r="2" spans="1:13" x14ac:dyDescent="0.25">
      <c r="A2" s="111" t="s">
        <v>502</v>
      </c>
      <c r="B2" s="111"/>
      <c r="C2" s="111"/>
      <c r="D2" s="111"/>
      <c r="E2" s="111"/>
      <c r="F2" s="111"/>
      <c r="G2" s="111"/>
      <c r="H2" s="111"/>
      <c r="I2" s="132"/>
      <c r="J2" s="111"/>
      <c r="K2" s="111"/>
      <c r="L2" s="111"/>
      <c r="M2" s="10"/>
    </row>
    <row r="3" spans="1:13" x14ac:dyDescent="0.25">
      <c r="A3" s="111" t="s">
        <v>503</v>
      </c>
      <c r="B3" s="111"/>
      <c r="C3" s="111"/>
      <c r="D3" s="111"/>
      <c r="E3" s="111"/>
      <c r="F3" s="111"/>
      <c r="G3" s="111"/>
      <c r="H3" s="111"/>
      <c r="I3" s="132"/>
      <c r="J3" s="111"/>
      <c r="K3" s="111"/>
      <c r="L3" s="111"/>
      <c r="M3" s="10"/>
    </row>
    <row r="4" spans="1:13" x14ac:dyDescent="0.25">
      <c r="A4" s="112" t="s">
        <v>1328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44"/>
    </row>
    <row r="5" spans="1:13" x14ac:dyDescent="0.25">
      <c r="A5" s="111" t="s">
        <v>15</v>
      </c>
      <c r="B5" s="111"/>
      <c r="C5" s="111"/>
      <c r="D5" s="111"/>
      <c r="E5" s="111"/>
      <c r="F5" s="111"/>
      <c r="G5" s="111"/>
      <c r="H5" s="111"/>
      <c r="I5" s="132"/>
      <c r="J5" s="111"/>
      <c r="K5" s="111"/>
      <c r="L5" s="111"/>
      <c r="M5" s="10"/>
    </row>
    <row r="6" spans="1:13" ht="15.75" thickBot="1" x14ac:dyDescent="0.3">
      <c r="A6" s="36"/>
      <c r="B6" s="10"/>
      <c r="C6" s="10"/>
      <c r="D6" s="10"/>
      <c r="E6" s="10"/>
      <c r="F6" s="65"/>
      <c r="G6" s="65"/>
      <c r="H6" s="65"/>
      <c r="I6" s="65"/>
      <c r="J6" s="65"/>
      <c r="K6" s="65"/>
      <c r="L6" s="65"/>
      <c r="M6" s="10"/>
    </row>
    <row r="7" spans="1:13" ht="15.75" customHeight="1" x14ac:dyDescent="0.25">
      <c r="A7" s="151" t="s">
        <v>505</v>
      </c>
      <c r="B7" s="147" t="s">
        <v>12</v>
      </c>
      <c r="C7" s="147" t="s">
        <v>11</v>
      </c>
      <c r="D7" s="147" t="s">
        <v>506</v>
      </c>
      <c r="E7" s="153" t="s">
        <v>480</v>
      </c>
      <c r="F7" s="155" t="s">
        <v>10</v>
      </c>
      <c r="G7" s="156"/>
      <c r="H7" s="156"/>
      <c r="I7" s="156"/>
      <c r="J7" s="156"/>
      <c r="K7" s="156"/>
      <c r="L7" s="156"/>
      <c r="M7" s="157"/>
    </row>
    <row r="8" spans="1:13" s="3" customFormat="1" ht="15" customHeight="1" thickBot="1" x14ac:dyDescent="0.3">
      <c r="A8" s="152"/>
      <c r="B8" s="148"/>
      <c r="C8" s="148"/>
      <c r="D8" s="148"/>
      <c r="E8" s="154"/>
      <c r="F8" s="76" t="s">
        <v>265</v>
      </c>
      <c r="G8" s="76" t="s">
        <v>1</v>
      </c>
      <c r="H8" s="76" t="s">
        <v>260</v>
      </c>
      <c r="I8" s="76" t="s">
        <v>261</v>
      </c>
      <c r="J8" s="76" t="s">
        <v>263</v>
      </c>
      <c r="K8" s="76" t="s">
        <v>268</v>
      </c>
      <c r="L8" s="76" t="s">
        <v>264</v>
      </c>
      <c r="M8" s="77" t="s">
        <v>276</v>
      </c>
    </row>
    <row r="9" spans="1:13" x14ac:dyDescent="0.25">
      <c r="A9" s="41">
        <v>1</v>
      </c>
      <c r="B9" s="20" t="s">
        <v>193</v>
      </c>
      <c r="C9" s="20" t="s">
        <v>1008</v>
      </c>
      <c r="D9" s="20" t="s">
        <v>1170</v>
      </c>
      <c r="E9" s="20" t="s">
        <v>684</v>
      </c>
      <c r="F9" s="21">
        <v>200000</v>
      </c>
      <c r="G9" s="21">
        <v>5740</v>
      </c>
      <c r="H9" s="21">
        <v>5883.16</v>
      </c>
      <c r="I9" s="21">
        <v>35677.08</v>
      </c>
      <c r="J9" s="21">
        <v>25</v>
      </c>
      <c r="K9" s="21">
        <f>+G9+H9+I9+J9</f>
        <v>47325.240000000005</v>
      </c>
      <c r="L9" s="21">
        <f>+F9-K9</f>
        <v>152674.76</v>
      </c>
      <c r="M9" s="46" t="str" cm="1">
        <f t="array" ref="M9">VLOOKUP(B9,+[1]TEMPORAL!$B$9:$M$384,12,0)</f>
        <v>F</v>
      </c>
    </row>
    <row r="10" spans="1:13" x14ac:dyDescent="0.25">
      <c r="A10" s="41">
        <v>2</v>
      </c>
      <c r="B10" s="2" t="s">
        <v>203</v>
      </c>
      <c r="C10" s="20" t="s">
        <v>1008</v>
      </c>
      <c r="D10" s="20" t="s">
        <v>1171</v>
      </c>
      <c r="E10" s="20" t="s">
        <v>684</v>
      </c>
      <c r="F10" s="21">
        <v>200000</v>
      </c>
      <c r="G10" s="21">
        <v>5740</v>
      </c>
      <c r="H10" s="21">
        <v>5883.16</v>
      </c>
      <c r="I10" s="21">
        <v>35677.08</v>
      </c>
      <c r="J10" s="21">
        <v>25</v>
      </c>
      <c r="K10" s="21">
        <f t="shared" ref="K10:K73" si="0">+G10+H10+I10+J10</f>
        <v>47325.240000000005</v>
      </c>
      <c r="L10" s="21">
        <f t="shared" ref="L10:L73" si="1">+F10-K10</f>
        <v>152674.76</v>
      </c>
      <c r="M10" s="45" t="str" cm="1">
        <f t="array" ref="M10">VLOOKUP(B10,+[1]TEMPORAL!$B$9:$M$384,12,0)</f>
        <v>M</v>
      </c>
    </row>
    <row r="11" spans="1:13" x14ac:dyDescent="0.25">
      <c r="A11" s="41">
        <v>3</v>
      </c>
      <c r="B11" s="2" t="s">
        <v>213</v>
      </c>
      <c r="C11" s="20" t="s">
        <v>1008</v>
      </c>
      <c r="D11" s="20" t="s">
        <v>1012</v>
      </c>
      <c r="E11" s="20" t="s">
        <v>684</v>
      </c>
      <c r="F11" s="21">
        <v>200000</v>
      </c>
      <c r="G11" s="21">
        <v>5740</v>
      </c>
      <c r="H11" s="21">
        <v>5883.16</v>
      </c>
      <c r="I11" s="21">
        <v>35677.08</v>
      </c>
      <c r="J11" s="21">
        <v>10025</v>
      </c>
      <c r="K11" s="21">
        <f t="shared" si="0"/>
        <v>57325.240000000005</v>
      </c>
      <c r="L11" s="21">
        <f t="shared" si="1"/>
        <v>142674.76</v>
      </c>
      <c r="M11" s="45" t="str" cm="1">
        <f t="array" ref="M11">VLOOKUP(B11,+[1]TEMPORAL!$B$9:$M$384,12,0)</f>
        <v>M</v>
      </c>
    </row>
    <row r="12" spans="1:13" x14ac:dyDescent="0.25">
      <c r="A12" s="41">
        <v>4</v>
      </c>
      <c r="B12" s="2" t="s">
        <v>321</v>
      </c>
      <c r="C12" s="20" t="s">
        <v>1008</v>
      </c>
      <c r="D12" s="20" t="s">
        <v>1001</v>
      </c>
      <c r="E12" s="20" t="s">
        <v>684</v>
      </c>
      <c r="F12" s="21">
        <v>200000</v>
      </c>
      <c r="G12" s="21">
        <v>5740</v>
      </c>
      <c r="H12" s="21">
        <v>5883.16</v>
      </c>
      <c r="I12" s="21">
        <v>35677.08</v>
      </c>
      <c r="J12" s="21">
        <v>25</v>
      </c>
      <c r="K12" s="21">
        <f t="shared" si="0"/>
        <v>47325.240000000005</v>
      </c>
      <c r="L12" s="21">
        <f t="shared" si="1"/>
        <v>152674.76</v>
      </c>
      <c r="M12" s="45" t="str" cm="1">
        <f t="array" ref="M12">VLOOKUP(B12,+[1]TEMPORAL!$B$9:$M$384,12,0)</f>
        <v>M</v>
      </c>
    </row>
    <row r="13" spans="1:13" x14ac:dyDescent="0.25">
      <c r="A13" s="41">
        <v>5</v>
      </c>
      <c r="B13" s="2" t="s">
        <v>363</v>
      </c>
      <c r="C13" s="20" t="s">
        <v>1008</v>
      </c>
      <c r="D13" s="20" t="s">
        <v>1172</v>
      </c>
      <c r="E13" s="20" t="s">
        <v>684</v>
      </c>
      <c r="F13" s="21">
        <v>200000</v>
      </c>
      <c r="G13" s="21">
        <v>5740</v>
      </c>
      <c r="H13" s="21">
        <v>5883.16</v>
      </c>
      <c r="I13" s="21">
        <v>35248.21</v>
      </c>
      <c r="J13" s="21">
        <v>1740.46</v>
      </c>
      <c r="K13" s="21">
        <f t="shared" si="0"/>
        <v>48611.829999999994</v>
      </c>
      <c r="L13" s="21">
        <f t="shared" si="1"/>
        <v>151388.17000000001</v>
      </c>
      <c r="M13" s="45" t="str" cm="1">
        <f t="array" ref="M13">VLOOKUP(B13,+[1]TEMPORAL!$B$9:$M$384,12,0)</f>
        <v>M</v>
      </c>
    </row>
    <row r="14" spans="1:13" x14ac:dyDescent="0.25">
      <c r="A14" s="41">
        <v>6</v>
      </c>
      <c r="B14" s="2" t="s">
        <v>885</v>
      </c>
      <c r="C14" s="20" t="s">
        <v>1008</v>
      </c>
      <c r="D14" s="20" t="s">
        <v>1173</v>
      </c>
      <c r="E14" s="20" t="s">
        <v>684</v>
      </c>
      <c r="F14" s="21">
        <v>185000</v>
      </c>
      <c r="G14" s="21">
        <v>5309.5</v>
      </c>
      <c r="H14" s="21">
        <v>5624</v>
      </c>
      <c r="I14" s="21">
        <v>32099.49</v>
      </c>
      <c r="J14" s="21">
        <v>71244.240000000005</v>
      </c>
      <c r="K14" s="21">
        <f t="shared" si="0"/>
        <v>114277.23000000001</v>
      </c>
      <c r="L14" s="21">
        <f t="shared" si="1"/>
        <v>70722.76999999999</v>
      </c>
      <c r="M14" s="45" t="s">
        <v>266</v>
      </c>
    </row>
    <row r="15" spans="1:13" x14ac:dyDescent="0.25">
      <c r="A15" s="41">
        <v>7</v>
      </c>
      <c r="B15" s="2" t="s">
        <v>238</v>
      </c>
      <c r="C15" s="20" t="s">
        <v>1008</v>
      </c>
      <c r="D15" s="20" t="s">
        <v>1111</v>
      </c>
      <c r="E15" s="20" t="s">
        <v>684</v>
      </c>
      <c r="F15" s="21">
        <v>185000</v>
      </c>
      <c r="G15" s="21">
        <v>5309.5</v>
      </c>
      <c r="H15" s="21">
        <v>5624</v>
      </c>
      <c r="I15" s="21">
        <v>31241.759999999998</v>
      </c>
      <c r="J15" s="21">
        <v>3455.92</v>
      </c>
      <c r="K15" s="21">
        <f t="shared" si="0"/>
        <v>45631.179999999993</v>
      </c>
      <c r="L15" s="21">
        <f t="shared" si="1"/>
        <v>139368.82</v>
      </c>
      <c r="M15" s="45" t="str" cm="1">
        <f t="array" ref="M15">VLOOKUP(B15,+[1]TEMPORAL!$B$9:$M$384,12,0)</f>
        <v>F</v>
      </c>
    </row>
    <row r="16" spans="1:13" x14ac:dyDescent="0.25">
      <c r="A16" s="41">
        <v>8</v>
      </c>
      <c r="B16" s="2" t="s">
        <v>198</v>
      </c>
      <c r="C16" s="20" t="s">
        <v>1008</v>
      </c>
      <c r="D16" s="20" t="s">
        <v>1174</v>
      </c>
      <c r="E16" s="20" t="s">
        <v>684</v>
      </c>
      <c r="F16" s="21">
        <v>185000</v>
      </c>
      <c r="G16" s="21">
        <v>5309.5</v>
      </c>
      <c r="H16" s="21">
        <v>5624</v>
      </c>
      <c r="I16" s="21">
        <v>31670.63</v>
      </c>
      <c r="J16" s="21">
        <v>11192.970000000001</v>
      </c>
      <c r="K16" s="21">
        <f t="shared" si="0"/>
        <v>53797.100000000006</v>
      </c>
      <c r="L16" s="21">
        <f t="shared" si="1"/>
        <v>131202.9</v>
      </c>
      <c r="M16" s="45" t="str" cm="1">
        <f t="array" ref="M16">VLOOKUP(B16,+[1]TEMPORAL!$B$9:$M$384,12,0)</f>
        <v>F</v>
      </c>
    </row>
    <row r="17" spans="1:13" x14ac:dyDescent="0.25">
      <c r="A17" s="41">
        <v>9</v>
      </c>
      <c r="B17" s="2" t="s">
        <v>372</v>
      </c>
      <c r="C17" s="20" t="s">
        <v>1008</v>
      </c>
      <c r="D17" s="20" t="s">
        <v>1107</v>
      </c>
      <c r="E17" s="20" t="s">
        <v>684</v>
      </c>
      <c r="F17" s="21">
        <v>165000</v>
      </c>
      <c r="G17" s="21">
        <v>4735.5</v>
      </c>
      <c r="H17" s="21">
        <v>5016</v>
      </c>
      <c r="I17" s="21">
        <v>26966.13</v>
      </c>
      <c r="J17" s="21">
        <v>1740.46</v>
      </c>
      <c r="K17" s="21">
        <f t="shared" si="0"/>
        <v>38458.090000000004</v>
      </c>
      <c r="L17" s="21">
        <f t="shared" si="1"/>
        <v>126541.91</v>
      </c>
      <c r="M17" s="45" t="str" cm="1">
        <f t="array" ref="M17">VLOOKUP(B17,+[1]TEMPORAL!$B$9:$M$384,12,0)</f>
        <v>M</v>
      </c>
    </row>
    <row r="18" spans="1:13" x14ac:dyDescent="0.25">
      <c r="A18" s="41">
        <v>10</v>
      </c>
      <c r="B18" s="2" t="s">
        <v>900</v>
      </c>
      <c r="C18" s="20" t="s">
        <v>1008</v>
      </c>
      <c r="D18" s="20" t="s">
        <v>1013</v>
      </c>
      <c r="E18" s="20" t="s">
        <v>684</v>
      </c>
      <c r="F18" s="21">
        <v>200000</v>
      </c>
      <c r="G18" s="21">
        <v>5740</v>
      </c>
      <c r="H18" s="21">
        <v>5883.16</v>
      </c>
      <c r="I18" s="21">
        <v>35677.08</v>
      </c>
      <c r="J18" s="21">
        <v>25</v>
      </c>
      <c r="K18" s="21">
        <f t="shared" si="0"/>
        <v>47325.240000000005</v>
      </c>
      <c r="L18" s="21">
        <f t="shared" si="1"/>
        <v>152674.76</v>
      </c>
      <c r="M18" s="45" t="s">
        <v>267</v>
      </c>
    </row>
    <row r="19" spans="1:13" x14ac:dyDescent="0.25">
      <c r="A19" s="41">
        <v>11</v>
      </c>
      <c r="B19" s="2" t="s">
        <v>1152</v>
      </c>
      <c r="C19" s="2" t="s">
        <v>896</v>
      </c>
      <c r="D19" s="2" t="s">
        <v>1007</v>
      </c>
      <c r="E19" s="20" t="s">
        <v>684</v>
      </c>
      <c r="F19" s="21">
        <v>200000</v>
      </c>
      <c r="G19" s="21">
        <v>5740</v>
      </c>
      <c r="H19" s="21">
        <v>5883.16</v>
      </c>
      <c r="I19" s="21">
        <v>35677.08</v>
      </c>
      <c r="J19" s="21">
        <v>25</v>
      </c>
      <c r="K19" s="21">
        <f t="shared" si="0"/>
        <v>47325.240000000005</v>
      </c>
      <c r="L19" s="21">
        <f t="shared" si="1"/>
        <v>152674.76</v>
      </c>
      <c r="M19" s="45" t="s">
        <v>267</v>
      </c>
    </row>
    <row r="20" spans="1:13" x14ac:dyDescent="0.25">
      <c r="A20" s="41">
        <v>12</v>
      </c>
      <c r="B20" s="2" t="s">
        <v>1153</v>
      </c>
      <c r="C20" s="2" t="s">
        <v>1176</v>
      </c>
      <c r="D20" s="2" t="s">
        <v>6</v>
      </c>
      <c r="E20" s="20" t="s">
        <v>684</v>
      </c>
      <c r="F20" s="21">
        <v>200000</v>
      </c>
      <c r="G20" s="21">
        <v>5740</v>
      </c>
      <c r="H20" s="21">
        <v>5883.16</v>
      </c>
      <c r="I20" s="21">
        <v>35677.08</v>
      </c>
      <c r="J20" s="21">
        <v>25</v>
      </c>
      <c r="K20" s="21">
        <f t="shared" si="0"/>
        <v>47325.240000000005</v>
      </c>
      <c r="L20" s="21">
        <f t="shared" si="1"/>
        <v>152674.76</v>
      </c>
      <c r="M20" s="45" t="s">
        <v>267</v>
      </c>
    </row>
    <row r="21" spans="1:13" x14ac:dyDescent="0.25">
      <c r="A21" s="41">
        <v>13</v>
      </c>
      <c r="B21" s="2" t="s">
        <v>1154</v>
      </c>
      <c r="C21" s="2" t="s">
        <v>1175</v>
      </c>
      <c r="D21" s="2" t="s">
        <v>0</v>
      </c>
      <c r="E21" s="20" t="s">
        <v>684</v>
      </c>
      <c r="F21" s="21">
        <v>200000</v>
      </c>
      <c r="G21" s="21">
        <v>5740</v>
      </c>
      <c r="H21" s="21">
        <v>5883.16</v>
      </c>
      <c r="I21" s="21">
        <v>35677.08</v>
      </c>
      <c r="J21" s="21">
        <v>25</v>
      </c>
      <c r="K21" s="21">
        <f t="shared" si="0"/>
        <v>47325.240000000005</v>
      </c>
      <c r="L21" s="21">
        <f t="shared" si="1"/>
        <v>152674.76</v>
      </c>
      <c r="M21" s="45" t="s">
        <v>267</v>
      </c>
    </row>
    <row r="22" spans="1:13" x14ac:dyDescent="0.25">
      <c r="A22" s="41">
        <v>14</v>
      </c>
      <c r="B22" s="2" t="s">
        <v>204</v>
      </c>
      <c r="C22" s="20" t="s">
        <v>1177</v>
      </c>
      <c r="D22" s="20" t="s">
        <v>592</v>
      </c>
      <c r="E22" s="20" t="s">
        <v>684</v>
      </c>
      <c r="F22" s="21">
        <v>200000</v>
      </c>
      <c r="G22" s="21">
        <v>5740</v>
      </c>
      <c r="H22" s="21">
        <v>5883.16</v>
      </c>
      <c r="I22" s="21">
        <v>35248.21</v>
      </c>
      <c r="J22" s="21">
        <v>1740.46</v>
      </c>
      <c r="K22" s="21">
        <f t="shared" si="0"/>
        <v>48611.829999999994</v>
      </c>
      <c r="L22" s="21">
        <f t="shared" si="1"/>
        <v>151388.17000000001</v>
      </c>
      <c r="M22" s="45" t="str" cm="1">
        <f t="array" ref="M22">VLOOKUP(B22,+[1]TEMPORAL!$B$9:$M$384,12,0)</f>
        <v>M</v>
      </c>
    </row>
    <row r="23" spans="1:13" x14ac:dyDescent="0.25">
      <c r="A23" s="41">
        <v>15</v>
      </c>
      <c r="B23" s="2" t="s">
        <v>208</v>
      </c>
      <c r="C23" s="20" t="s">
        <v>1179</v>
      </c>
      <c r="D23" s="20" t="s">
        <v>145</v>
      </c>
      <c r="E23" s="20" t="s">
        <v>684</v>
      </c>
      <c r="F23" s="21">
        <v>200000</v>
      </c>
      <c r="G23" s="21">
        <v>5740</v>
      </c>
      <c r="H23" s="21">
        <v>5883.16</v>
      </c>
      <c r="I23" s="21">
        <v>35677.08</v>
      </c>
      <c r="J23" s="21">
        <v>25</v>
      </c>
      <c r="K23" s="21">
        <f t="shared" si="0"/>
        <v>47325.240000000005</v>
      </c>
      <c r="L23" s="21">
        <f t="shared" si="1"/>
        <v>152674.76</v>
      </c>
      <c r="M23" s="45" t="str" cm="1">
        <f t="array" ref="M23">VLOOKUP(B23,+[1]TEMPORAL!$B$9:$M$384,12,0)</f>
        <v>M</v>
      </c>
    </row>
    <row r="24" spans="1:13" x14ac:dyDescent="0.25">
      <c r="A24" s="41">
        <v>16</v>
      </c>
      <c r="B24" s="2" t="s">
        <v>206</v>
      </c>
      <c r="C24" s="20" t="s">
        <v>1180</v>
      </c>
      <c r="D24" s="20" t="s">
        <v>1181</v>
      </c>
      <c r="E24" s="20" t="s">
        <v>684</v>
      </c>
      <c r="F24" s="21">
        <v>200000</v>
      </c>
      <c r="G24" s="21">
        <v>5740</v>
      </c>
      <c r="H24" s="21">
        <v>5883.16</v>
      </c>
      <c r="I24" s="21">
        <v>35248.21</v>
      </c>
      <c r="J24" s="21">
        <v>1740.46</v>
      </c>
      <c r="K24" s="21">
        <f t="shared" si="0"/>
        <v>48611.829999999994</v>
      </c>
      <c r="L24" s="21">
        <f t="shared" si="1"/>
        <v>151388.17000000001</v>
      </c>
      <c r="M24" s="45" t="str" cm="1">
        <f t="array" ref="M24">VLOOKUP(B24,+[1]TEMPORAL!$B$9:$M$384,12,0)</f>
        <v>M</v>
      </c>
    </row>
    <row r="25" spans="1:13" x14ac:dyDescent="0.25">
      <c r="A25" s="41">
        <v>17</v>
      </c>
      <c r="B25" s="2" t="s">
        <v>708</v>
      </c>
      <c r="C25" s="20" t="s">
        <v>1183</v>
      </c>
      <c r="D25" s="20" t="s">
        <v>1325</v>
      </c>
      <c r="E25" s="20" t="s">
        <v>684</v>
      </c>
      <c r="F25" s="21">
        <v>200000</v>
      </c>
      <c r="G25" s="21">
        <v>5740</v>
      </c>
      <c r="H25" s="21">
        <v>5883.16</v>
      </c>
      <c r="I25" s="21">
        <v>35677.08</v>
      </c>
      <c r="J25" s="21">
        <v>25</v>
      </c>
      <c r="K25" s="21">
        <f t="shared" si="0"/>
        <v>47325.240000000005</v>
      </c>
      <c r="L25" s="21">
        <f t="shared" si="1"/>
        <v>152674.76</v>
      </c>
      <c r="M25" s="45" t="str" cm="1">
        <f t="array" ref="M25">VLOOKUP(B25,+[1]TEMPORAL!$B$9:$M$384,12,0)</f>
        <v>M</v>
      </c>
    </row>
    <row r="26" spans="1:13" x14ac:dyDescent="0.25">
      <c r="A26" s="41">
        <v>18</v>
      </c>
      <c r="B26" s="2" t="s">
        <v>187</v>
      </c>
      <c r="C26" s="20" t="s">
        <v>1185</v>
      </c>
      <c r="D26" s="20" t="s">
        <v>143</v>
      </c>
      <c r="E26" s="20" t="s">
        <v>684</v>
      </c>
      <c r="F26" s="21">
        <v>200000</v>
      </c>
      <c r="G26" s="21">
        <v>5740</v>
      </c>
      <c r="H26" s="21">
        <v>5883.16</v>
      </c>
      <c r="I26" s="21">
        <v>35677.08</v>
      </c>
      <c r="J26" s="21">
        <v>25</v>
      </c>
      <c r="K26" s="21">
        <f t="shared" si="0"/>
        <v>47325.240000000005</v>
      </c>
      <c r="L26" s="21">
        <f t="shared" si="1"/>
        <v>152674.76</v>
      </c>
      <c r="M26" s="45" t="str" cm="1">
        <f t="array" ref="M26">VLOOKUP(B26,+[1]TEMPORAL!$B$9:$M$384,12,0)</f>
        <v>F</v>
      </c>
    </row>
    <row r="27" spans="1:13" x14ac:dyDescent="0.25">
      <c r="A27" s="41">
        <v>19</v>
      </c>
      <c r="B27" s="2" t="s">
        <v>220</v>
      </c>
      <c r="C27" s="20" t="s">
        <v>1186</v>
      </c>
      <c r="D27" s="20" t="s">
        <v>1120</v>
      </c>
      <c r="E27" s="20" t="s">
        <v>684</v>
      </c>
      <c r="F27" s="21">
        <v>200000</v>
      </c>
      <c r="G27" s="21">
        <v>5740</v>
      </c>
      <c r="H27" s="21">
        <v>5883.16</v>
      </c>
      <c r="I27" s="21">
        <v>35248.21</v>
      </c>
      <c r="J27" s="21">
        <v>1740.46</v>
      </c>
      <c r="K27" s="21">
        <f t="shared" si="0"/>
        <v>48611.829999999994</v>
      </c>
      <c r="L27" s="21">
        <f t="shared" si="1"/>
        <v>151388.17000000001</v>
      </c>
      <c r="M27" s="45" t="str" cm="1">
        <f t="array" ref="M27">VLOOKUP(B27,+[1]TEMPORAL!$B$9:$M$384,12,0)</f>
        <v>M</v>
      </c>
    </row>
    <row r="28" spans="1:13" x14ac:dyDescent="0.25">
      <c r="A28" s="41">
        <v>20</v>
      </c>
      <c r="B28" s="2" t="s">
        <v>221</v>
      </c>
      <c r="C28" s="20" t="s">
        <v>1187</v>
      </c>
      <c r="D28" s="20" t="s">
        <v>170</v>
      </c>
      <c r="E28" s="20" t="s">
        <v>684</v>
      </c>
      <c r="F28" s="21">
        <v>200000</v>
      </c>
      <c r="G28" s="21">
        <v>5740</v>
      </c>
      <c r="H28" s="21">
        <v>5883.16</v>
      </c>
      <c r="I28" s="21">
        <v>35248.21</v>
      </c>
      <c r="J28" s="21">
        <v>14511.96</v>
      </c>
      <c r="K28" s="21">
        <f t="shared" si="0"/>
        <v>61383.329999999994</v>
      </c>
      <c r="L28" s="21">
        <f t="shared" si="1"/>
        <v>138616.67000000001</v>
      </c>
      <c r="M28" s="45" t="str" cm="1">
        <f t="array" ref="M28">VLOOKUP(B28,+[1]TEMPORAL!$B$9:$M$384,12,0)</f>
        <v>M</v>
      </c>
    </row>
    <row r="29" spans="1:13" x14ac:dyDescent="0.25">
      <c r="A29" s="41">
        <v>21</v>
      </c>
      <c r="B29" s="2" t="s">
        <v>210</v>
      </c>
      <c r="C29" s="20" t="s">
        <v>1188</v>
      </c>
      <c r="D29" s="20" t="s">
        <v>1189</v>
      </c>
      <c r="E29" s="20" t="s">
        <v>684</v>
      </c>
      <c r="F29" s="21">
        <v>200000</v>
      </c>
      <c r="G29" s="21">
        <v>5740</v>
      </c>
      <c r="H29" s="21">
        <v>5883.16</v>
      </c>
      <c r="I29" s="21">
        <v>35677.08</v>
      </c>
      <c r="J29" s="21">
        <v>8025</v>
      </c>
      <c r="K29" s="21">
        <f t="shared" si="0"/>
        <v>55325.240000000005</v>
      </c>
      <c r="L29" s="21">
        <f t="shared" si="1"/>
        <v>144674.76</v>
      </c>
      <c r="M29" s="45" t="str" cm="1">
        <f t="array" ref="M29">VLOOKUP(B29,+[1]TEMPORAL!$B$9:$M$384,12,0)</f>
        <v>F</v>
      </c>
    </row>
    <row r="30" spans="1:13" x14ac:dyDescent="0.25">
      <c r="A30" s="41">
        <v>22</v>
      </c>
      <c r="B30" s="2" t="s">
        <v>194</v>
      </c>
      <c r="C30" s="20" t="s">
        <v>949</v>
      </c>
      <c r="D30" s="20" t="s">
        <v>1190</v>
      </c>
      <c r="E30" s="20" t="s">
        <v>684</v>
      </c>
      <c r="F30" s="21">
        <v>135000</v>
      </c>
      <c r="G30" s="21">
        <v>3874.5</v>
      </c>
      <c r="H30" s="21">
        <v>4104</v>
      </c>
      <c r="I30" s="21">
        <v>20338.240000000002</v>
      </c>
      <c r="J30" s="21">
        <v>25</v>
      </c>
      <c r="K30" s="21">
        <f t="shared" si="0"/>
        <v>28341.74</v>
      </c>
      <c r="L30" s="21">
        <f t="shared" si="1"/>
        <v>106658.26</v>
      </c>
      <c r="M30" s="45" t="str" cm="1">
        <f t="array" ref="M30">VLOOKUP(B30,+[1]TEMPORAL!$B$9:$M$384,12,0)</f>
        <v>M</v>
      </c>
    </row>
    <row r="31" spans="1:13" x14ac:dyDescent="0.25">
      <c r="A31" s="41">
        <v>23</v>
      </c>
      <c r="B31" s="2" t="s">
        <v>327</v>
      </c>
      <c r="C31" s="20" t="s">
        <v>949</v>
      </c>
      <c r="D31" s="20" t="s">
        <v>1191</v>
      </c>
      <c r="E31" s="20" t="s">
        <v>684</v>
      </c>
      <c r="F31" s="21">
        <v>135000</v>
      </c>
      <c r="G31" s="21">
        <v>3874.5</v>
      </c>
      <c r="H31" s="21">
        <v>4104</v>
      </c>
      <c r="I31" s="21">
        <v>20338.240000000002</v>
      </c>
      <c r="J31" s="21">
        <v>25</v>
      </c>
      <c r="K31" s="21">
        <f t="shared" si="0"/>
        <v>28341.74</v>
      </c>
      <c r="L31" s="21">
        <f t="shared" si="1"/>
        <v>106658.26</v>
      </c>
      <c r="M31" s="45" t="str" cm="1">
        <f t="array" ref="M31">VLOOKUP(B31,+[1]TEMPORAL!$B$9:$M$384,12,0)</f>
        <v>M</v>
      </c>
    </row>
    <row r="32" spans="1:13" x14ac:dyDescent="0.25">
      <c r="A32" s="41">
        <v>24</v>
      </c>
      <c r="B32" s="2" t="s">
        <v>284</v>
      </c>
      <c r="C32" s="20" t="s">
        <v>949</v>
      </c>
      <c r="D32" s="20" t="s">
        <v>988</v>
      </c>
      <c r="E32" s="20" t="s">
        <v>684</v>
      </c>
      <c r="F32" s="21">
        <v>150000</v>
      </c>
      <c r="G32" s="21">
        <v>4305</v>
      </c>
      <c r="H32" s="21">
        <v>4560</v>
      </c>
      <c r="I32" s="21">
        <v>23866.62</v>
      </c>
      <c r="J32" s="21">
        <v>25</v>
      </c>
      <c r="K32" s="21">
        <f t="shared" si="0"/>
        <v>32756.62</v>
      </c>
      <c r="L32" s="21">
        <f t="shared" si="1"/>
        <v>117243.38</v>
      </c>
      <c r="M32" s="45" t="str" cm="1">
        <f t="array" ref="M32">VLOOKUP(B32,+[1]TEMPORAL!$B$9:$M$384,12,0)</f>
        <v>F</v>
      </c>
    </row>
    <row r="33" spans="1:13" x14ac:dyDescent="0.25">
      <c r="A33" s="41">
        <v>25</v>
      </c>
      <c r="B33" s="2" t="s">
        <v>286</v>
      </c>
      <c r="C33" s="20" t="s">
        <v>949</v>
      </c>
      <c r="D33" s="20" t="s">
        <v>1172</v>
      </c>
      <c r="E33" s="20" t="s">
        <v>684</v>
      </c>
      <c r="F33" s="21">
        <v>130000</v>
      </c>
      <c r="G33" s="21">
        <v>3731</v>
      </c>
      <c r="H33" s="21">
        <v>3952</v>
      </c>
      <c r="I33" s="21">
        <v>19162.12</v>
      </c>
      <c r="J33" s="21">
        <v>5225</v>
      </c>
      <c r="K33" s="21">
        <f t="shared" si="0"/>
        <v>32070.12</v>
      </c>
      <c r="L33" s="21">
        <f t="shared" si="1"/>
        <v>97929.88</v>
      </c>
      <c r="M33" s="45" t="str" cm="1">
        <f t="array" ref="M33">VLOOKUP(B33,+[1]TEMPORAL!$B$9:$M$384,12,0)</f>
        <v>F</v>
      </c>
    </row>
    <row r="34" spans="1:13" x14ac:dyDescent="0.25">
      <c r="A34" s="41">
        <v>26</v>
      </c>
      <c r="B34" s="2" t="s">
        <v>508</v>
      </c>
      <c r="C34" s="20" t="s">
        <v>949</v>
      </c>
      <c r="D34" s="20" t="s">
        <v>1118</v>
      </c>
      <c r="E34" s="20" t="s">
        <v>684</v>
      </c>
      <c r="F34" s="21">
        <v>150000</v>
      </c>
      <c r="G34" s="21">
        <v>4305</v>
      </c>
      <c r="H34" s="21">
        <v>4560</v>
      </c>
      <c r="I34" s="21">
        <v>23866.62</v>
      </c>
      <c r="J34" s="21">
        <v>25</v>
      </c>
      <c r="K34" s="21">
        <f t="shared" si="0"/>
        <v>32756.62</v>
      </c>
      <c r="L34" s="21">
        <f t="shared" si="1"/>
        <v>117243.38</v>
      </c>
      <c r="M34" s="45" t="str" cm="1">
        <f t="array" ref="M34">VLOOKUP(B34,+[1]TEMPORAL!$B$9:$M$384,12,0)</f>
        <v>M</v>
      </c>
    </row>
    <row r="35" spans="1:13" x14ac:dyDescent="0.25">
      <c r="A35" s="41">
        <v>27</v>
      </c>
      <c r="B35" s="2" t="s">
        <v>685</v>
      </c>
      <c r="C35" s="20" t="s">
        <v>949</v>
      </c>
      <c r="D35" s="20" t="s">
        <v>1192</v>
      </c>
      <c r="E35" s="20" t="s">
        <v>684</v>
      </c>
      <c r="F35" s="21">
        <v>150000</v>
      </c>
      <c r="G35" s="21">
        <v>4305</v>
      </c>
      <c r="H35" s="21">
        <v>4560</v>
      </c>
      <c r="I35" s="21">
        <v>22580.02</v>
      </c>
      <c r="J35" s="21">
        <v>5171.38</v>
      </c>
      <c r="K35" s="21">
        <f t="shared" si="0"/>
        <v>36616.400000000001</v>
      </c>
      <c r="L35" s="21">
        <f t="shared" si="1"/>
        <v>113383.6</v>
      </c>
      <c r="M35" s="45" t="str" cm="1">
        <f t="array" ref="M35">VLOOKUP(B35,+[1]TEMPORAL!$B$9:$M$384,12,0)</f>
        <v>M</v>
      </c>
    </row>
    <row r="36" spans="1:13" x14ac:dyDescent="0.25">
      <c r="A36" s="41">
        <v>28</v>
      </c>
      <c r="B36" s="2" t="s">
        <v>509</v>
      </c>
      <c r="C36" s="20" t="s">
        <v>949</v>
      </c>
      <c r="D36" s="20" t="s">
        <v>1108</v>
      </c>
      <c r="E36" s="20" t="s">
        <v>684</v>
      </c>
      <c r="F36" s="21">
        <v>130000</v>
      </c>
      <c r="G36" s="21">
        <v>3731</v>
      </c>
      <c r="H36" s="21">
        <v>3952</v>
      </c>
      <c r="I36" s="21">
        <v>19162.12</v>
      </c>
      <c r="J36" s="21">
        <v>13025</v>
      </c>
      <c r="K36" s="21">
        <f t="shared" si="0"/>
        <v>39870.119999999995</v>
      </c>
      <c r="L36" s="21">
        <f t="shared" si="1"/>
        <v>90129.88</v>
      </c>
      <c r="M36" s="45" t="str" cm="1">
        <f t="array" ref="M36">VLOOKUP(B36,+[1]TEMPORAL!$B$9:$M$384,12,0)</f>
        <v>M</v>
      </c>
    </row>
    <row r="37" spans="1:13" x14ac:dyDescent="0.25">
      <c r="A37" s="41">
        <v>29</v>
      </c>
      <c r="B37" s="2" t="s">
        <v>705</v>
      </c>
      <c r="C37" s="20" t="s">
        <v>949</v>
      </c>
      <c r="D37" s="20" t="s">
        <v>1111</v>
      </c>
      <c r="E37" s="20" t="s">
        <v>684</v>
      </c>
      <c r="F37" s="21">
        <v>150000</v>
      </c>
      <c r="G37" s="21">
        <v>4305</v>
      </c>
      <c r="H37" s="21">
        <v>4560</v>
      </c>
      <c r="I37" s="21">
        <v>23437.75</v>
      </c>
      <c r="J37" s="21">
        <v>6240.46</v>
      </c>
      <c r="K37" s="21">
        <f t="shared" si="0"/>
        <v>38543.21</v>
      </c>
      <c r="L37" s="21">
        <f t="shared" si="1"/>
        <v>111456.79000000001</v>
      </c>
      <c r="M37" s="45" t="str" cm="1">
        <f t="array" ref="M37">VLOOKUP(B37,+[1]TEMPORAL!$B$9:$M$384,12,0)</f>
        <v>M</v>
      </c>
    </row>
    <row r="38" spans="1:13" x14ac:dyDescent="0.25">
      <c r="A38" s="41">
        <v>30</v>
      </c>
      <c r="B38" s="2" t="s">
        <v>294</v>
      </c>
      <c r="C38" s="20" t="s">
        <v>949</v>
      </c>
      <c r="D38" s="20" t="s">
        <v>1014</v>
      </c>
      <c r="E38" s="20" t="s">
        <v>684</v>
      </c>
      <c r="F38" s="21">
        <v>150000</v>
      </c>
      <c r="G38" s="21">
        <v>4305</v>
      </c>
      <c r="H38" s="21">
        <v>4560</v>
      </c>
      <c r="I38" s="21">
        <v>23437.75</v>
      </c>
      <c r="J38" s="21">
        <v>32561.61</v>
      </c>
      <c r="K38" s="21">
        <f t="shared" si="0"/>
        <v>64864.36</v>
      </c>
      <c r="L38" s="21">
        <f t="shared" si="1"/>
        <v>85135.64</v>
      </c>
      <c r="M38" s="45" t="str" cm="1">
        <f t="array" ref="M38">VLOOKUP(B38,+[1]TEMPORAL!$B$9:$M$384,12,0)</f>
        <v>M</v>
      </c>
    </row>
    <row r="39" spans="1:13" x14ac:dyDescent="0.25">
      <c r="A39" s="41">
        <v>31</v>
      </c>
      <c r="B39" s="2" t="s">
        <v>296</v>
      </c>
      <c r="C39" s="20" t="s">
        <v>949</v>
      </c>
      <c r="D39" s="20" t="s">
        <v>1007</v>
      </c>
      <c r="E39" s="20" t="s">
        <v>684</v>
      </c>
      <c r="F39" s="21">
        <v>150000</v>
      </c>
      <c r="G39" s="21">
        <v>4305</v>
      </c>
      <c r="H39" s="21">
        <v>4560</v>
      </c>
      <c r="I39" s="21">
        <v>23866.62</v>
      </c>
      <c r="J39" s="21">
        <v>22525</v>
      </c>
      <c r="K39" s="21">
        <f t="shared" si="0"/>
        <v>55256.619999999995</v>
      </c>
      <c r="L39" s="21">
        <f t="shared" si="1"/>
        <v>94743.38</v>
      </c>
      <c r="M39" s="45" t="str" cm="1">
        <f t="array" ref="M39">VLOOKUP(B39,+[1]TEMPORAL!$B$9:$M$384,12,0)</f>
        <v>M</v>
      </c>
    </row>
    <row r="40" spans="1:13" x14ac:dyDescent="0.25">
      <c r="A40" s="41">
        <v>32</v>
      </c>
      <c r="B40" s="2" t="s">
        <v>306</v>
      </c>
      <c r="C40" s="20" t="s">
        <v>949</v>
      </c>
      <c r="D40" s="20" t="s">
        <v>1119</v>
      </c>
      <c r="E40" s="20" t="s">
        <v>684</v>
      </c>
      <c r="F40" s="21">
        <v>110000</v>
      </c>
      <c r="G40" s="21">
        <v>3157</v>
      </c>
      <c r="H40" s="21">
        <v>3344</v>
      </c>
      <c r="I40" s="21">
        <v>14028.75</v>
      </c>
      <c r="J40" s="21">
        <v>1740.46</v>
      </c>
      <c r="K40" s="21">
        <f t="shared" si="0"/>
        <v>22270.21</v>
      </c>
      <c r="L40" s="21">
        <f t="shared" si="1"/>
        <v>87729.790000000008</v>
      </c>
      <c r="M40" s="45" t="str" cm="1">
        <f t="array" ref="M40">VLOOKUP(B40,+[1]TEMPORAL!$B$9:$M$384,12,0)</f>
        <v>F</v>
      </c>
    </row>
    <row r="41" spans="1:13" x14ac:dyDescent="0.25">
      <c r="A41" s="41">
        <v>33</v>
      </c>
      <c r="B41" s="2" t="s">
        <v>352</v>
      </c>
      <c r="C41" s="20" t="s">
        <v>1193</v>
      </c>
      <c r="D41" s="20" t="s">
        <v>1194</v>
      </c>
      <c r="E41" s="20" t="s">
        <v>684</v>
      </c>
      <c r="F41" s="21">
        <v>130000</v>
      </c>
      <c r="G41" s="21">
        <v>3731</v>
      </c>
      <c r="H41" s="21">
        <v>3952</v>
      </c>
      <c r="I41" s="21">
        <v>19162.12</v>
      </c>
      <c r="J41" s="21">
        <v>25</v>
      </c>
      <c r="K41" s="21">
        <f t="shared" si="0"/>
        <v>26870.12</v>
      </c>
      <c r="L41" s="21">
        <f t="shared" si="1"/>
        <v>103129.88</v>
      </c>
      <c r="M41" s="45" t="str" cm="1">
        <f t="array" ref="M41">VLOOKUP(B41,+[1]TEMPORAL!$B$9:$M$384,12,0)</f>
        <v>F</v>
      </c>
    </row>
    <row r="42" spans="1:13" x14ac:dyDescent="0.25">
      <c r="A42" s="41">
        <v>34</v>
      </c>
      <c r="B42" s="2" t="s">
        <v>387</v>
      </c>
      <c r="C42" s="20" t="s">
        <v>949</v>
      </c>
      <c r="D42" s="20" t="s">
        <v>1172</v>
      </c>
      <c r="E42" s="20" t="s">
        <v>684</v>
      </c>
      <c r="F42" s="21">
        <v>130000</v>
      </c>
      <c r="G42" s="21">
        <v>3731</v>
      </c>
      <c r="H42" s="21">
        <v>3952</v>
      </c>
      <c r="I42" s="21">
        <v>18733.25</v>
      </c>
      <c r="J42" s="21">
        <v>1740.46</v>
      </c>
      <c r="K42" s="21">
        <f t="shared" si="0"/>
        <v>28156.71</v>
      </c>
      <c r="L42" s="21">
        <f t="shared" si="1"/>
        <v>101843.29000000001</v>
      </c>
      <c r="M42" s="45" t="str" cm="1">
        <f t="array" ref="M42">VLOOKUP(B42,+[1]TEMPORAL!$B$9:$M$384,12,0)</f>
        <v>F</v>
      </c>
    </row>
    <row r="43" spans="1:13" x14ac:dyDescent="0.25">
      <c r="A43" s="41">
        <v>35</v>
      </c>
      <c r="B43" s="2" t="s">
        <v>511</v>
      </c>
      <c r="C43" s="20" t="s">
        <v>949</v>
      </c>
      <c r="D43" s="20" t="s">
        <v>1012</v>
      </c>
      <c r="E43" s="20" t="s">
        <v>684</v>
      </c>
      <c r="F43" s="21">
        <v>130000</v>
      </c>
      <c r="G43" s="21">
        <v>3731</v>
      </c>
      <c r="H43" s="21">
        <v>3952</v>
      </c>
      <c r="I43" s="21">
        <v>19162.12</v>
      </c>
      <c r="J43" s="21">
        <v>25</v>
      </c>
      <c r="K43" s="21">
        <f t="shared" si="0"/>
        <v>26870.12</v>
      </c>
      <c r="L43" s="21">
        <f t="shared" si="1"/>
        <v>103129.88</v>
      </c>
      <c r="M43" s="45" t="str" cm="1">
        <f t="array" ref="M43">VLOOKUP(B43,+[1]TEMPORAL!$B$9:$M$384,12,0)</f>
        <v>M</v>
      </c>
    </row>
    <row r="44" spans="1:13" x14ac:dyDescent="0.25">
      <c r="A44" s="41">
        <v>36</v>
      </c>
      <c r="B44" s="2" t="s">
        <v>899</v>
      </c>
      <c r="C44" s="20" t="s">
        <v>949</v>
      </c>
      <c r="D44" s="20" t="s">
        <v>1195</v>
      </c>
      <c r="E44" s="20" t="s">
        <v>684</v>
      </c>
      <c r="F44" s="21">
        <v>135000</v>
      </c>
      <c r="G44" s="21">
        <v>3874.5</v>
      </c>
      <c r="H44" s="21">
        <v>4104</v>
      </c>
      <c r="I44" s="21">
        <v>20338.240000000002</v>
      </c>
      <c r="J44" s="21">
        <v>4075</v>
      </c>
      <c r="K44" s="21">
        <f t="shared" si="0"/>
        <v>32391.74</v>
      </c>
      <c r="L44" s="21">
        <f t="shared" si="1"/>
        <v>102608.26</v>
      </c>
      <c r="M44" s="45" t="s">
        <v>266</v>
      </c>
    </row>
    <row r="45" spans="1:13" x14ac:dyDescent="0.25">
      <c r="A45" s="41">
        <v>37</v>
      </c>
      <c r="B45" s="2" t="s">
        <v>300</v>
      </c>
      <c r="C45" s="20" t="s">
        <v>949</v>
      </c>
      <c r="D45" s="20" t="s">
        <v>1015</v>
      </c>
      <c r="E45" s="20" t="s">
        <v>684</v>
      </c>
      <c r="F45" s="21">
        <v>130000</v>
      </c>
      <c r="G45" s="21">
        <v>3731</v>
      </c>
      <c r="H45" s="21">
        <v>3952</v>
      </c>
      <c r="I45" s="21">
        <v>18733.25</v>
      </c>
      <c r="J45" s="21">
        <v>1740.46</v>
      </c>
      <c r="K45" s="21">
        <f t="shared" si="0"/>
        <v>28156.71</v>
      </c>
      <c r="L45" s="21">
        <f t="shared" si="1"/>
        <v>101843.29000000001</v>
      </c>
      <c r="M45" s="45" t="str" cm="1">
        <f t="array" ref="M45">VLOOKUP(B45,+[1]TEMPORAL!$B$9:$M$384,12,0)</f>
        <v>M</v>
      </c>
    </row>
    <row r="46" spans="1:13" x14ac:dyDescent="0.25">
      <c r="A46" s="41">
        <v>38</v>
      </c>
      <c r="B46" s="74" t="s">
        <v>884</v>
      </c>
      <c r="C46" s="20" t="s">
        <v>949</v>
      </c>
      <c r="D46" s="20" t="s">
        <v>1196</v>
      </c>
      <c r="E46" s="20" t="s">
        <v>684</v>
      </c>
      <c r="F46" s="21">
        <v>135000</v>
      </c>
      <c r="G46" s="21">
        <v>3874.5</v>
      </c>
      <c r="H46" s="21">
        <v>4104</v>
      </c>
      <c r="I46" s="21">
        <v>20338.240000000002</v>
      </c>
      <c r="J46" s="21">
        <v>25</v>
      </c>
      <c r="K46" s="21">
        <f t="shared" si="0"/>
        <v>28341.74</v>
      </c>
      <c r="L46" s="21">
        <f t="shared" si="1"/>
        <v>106658.26</v>
      </c>
      <c r="M46" s="45" t="s">
        <v>266</v>
      </c>
    </row>
    <row r="47" spans="1:13" x14ac:dyDescent="0.25">
      <c r="A47" s="41">
        <v>39</v>
      </c>
      <c r="B47" s="2" t="s">
        <v>983</v>
      </c>
      <c r="C47" s="20" t="s">
        <v>949</v>
      </c>
      <c r="D47" s="20" t="s">
        <v>1197</v>
      </c>
      <c r="E47" s="20" t="s">
        <v>684</v>
      </c>
      <c r="F47" s="21">
        <v>135000</v>
      </c>
      <c r="G47" s="21">
        <v>3874.5</v>
      </c>
      <c r="H47" s="21">
        <v>4104</v>
      </c>
      <c r="I47" s="21">
        <v>19909.38</v>
      </c>
      <c r="J47" s="21">
        <v>16590.46</v>
      </c>
      <c r="K47" s="21">
        <f t="shared" si="0"/>
        <v>44478.34</v>
      </c>
      <c r="L47" s="21">
        <f t="shared" si="1"/>
        <v>90521.66</v>
      </c>
      <c r="M47" s="45" t="s">
        <v>266</v>
      </c>
    </row>
    <row r="48" spans="1:13" x14ac:dyDescent="0.25">
      <c r="A48" s="41">
        <v>40</v>
      </c>
      <c r="B48" s="2" t="s">
        <v>1002</v>
      </c>
      <c r="C48" s="20" t="s">
        <v>949</v>
      </c>
      <c r="D48" s="20" t="s">
        <v>1198</v>
      </c>
      <c r="E48" s="20" t="s">
        <v>684</v>
      </c>
      <c r="F48" s="21">
        <v>49500</v>
      </c>
      <c r="G48" s="21">
        <v>1420.65</v>
      </c>
      <c r="H48" s="21">
        <v>1504.8</v>
      </c>
      <c r="I48" s="21">
        <v>1783.43</v>
      </c>
      <c r="J48" s="21">
        <v>25</v>
      </c>
      <c r="K48" s="21">
        <f t="shared" si="0"/>
        <v>4733.88</v>
      </c>
      <c r="L48" s="21">
        <f t="shared" si="1"/>
        <v>44766.12</v>
      </c>
      <c r="M48" s="45" t="s">
        <v>266</v>
      </c>
    </row>
    <row r="49" spans="1:13" x14ac:dyDescent="0.25">
      <c r="A49" s="41">
        <v>41</v>
      </c>
      <c r="B49" s="2" t="s">
        <v>217</v>
      </c>
      <c r="C49" s="20" t="s">
        <v>1199</v>
      </c>
      <c r="D49" s="20" t="s">
        <v>1117</v>
      </c>
      <c r="E49" s="20" t="s">
        <v>684</v>
      </c>
      <c r="F49" s="21">
        <v>135000</v>
      </c>
      <c r="G49" s="21">
        <v>3874.5</v>
      </c>
      <c r="H49" s="21">
        <v>4104</v>
      </c>
      <c r="I49" s="21">
        <v>20338.240000000002</v>
      </c>
      <c r="J49" s="21">
        <v>23020.559999999998</v>
      </c>
      <c r="K49" s="21">
        <f t="shared" si="0"/>
        <v>51337.3</v>
      </c>
      <c r="L49" s="21">
        <f t="shared" si="1"/>
        <v>83662.7</v>
      </c>
      <c r="M49" s="45" t="str" cm="1">
        <f t="array" ref="M49">VLOOKUP(B49,+[1]TEMPORAL!$B$9:$M$384,12,0)</f>
        <v>M</v>
      </c>
    </row>
    <row r="50" spans="1:13" x14ac:dyDescent="0.25">
      <c r="A50" s="41">
        <v>42</v>
      </c>
      <c r="B50" s="2" t="s">
        <v>374</v>
      </c>
      <c r="C50" s="20" t="s">
        <v>1200</v>
      </c>
      <c r="D50" s="20" t="s">
        <v>1201</v>
      </c>
      <c r="E50" s="20" t="s">
        <v>684</v>
      </c>
      <c r="F50" s="21">
        <v>130000</v>
      </c>
      <c r="G50" s="21">
        <v>3731</v>
      </c>
      <c r="H50" s="21">
        <v>3952</v>
      </c>
      <c r="I50" s="21">
        <v>19162.12</v>
      </c>
      <c r="J50" s="21">
        <v>25</v>
      </c>
      <c r="K50" s="21">
        <f t="shared" si="0"/>
        <v>26870.12</v>
      </c>
      <c r="L50" s="21">
        <f t="shared" si="1"/>
        <v>103129.88</v>
      </c>
      <c r="M50" s="45" t="str" cm="1">
        <f t="array" ref="M50">VLOOKUP(B50,+[1]TEMPORAL!$B$9:$M$384,12,0)</f>
        <v>M</v>
      </c>
    </row>
    <row r="51" spans="1:13" x14ac:dyDescent="0.25">
      <c r="A51" s="41">
        <v>43</v>
      </c>
      <c r="B51" s="2" t="s">
        <v>247</v>
      </c>
      <c r="C51" s="20" t="s">
        <v>1202</v>
      </c>
      <c r="D51" s="20" t="s">
        <v>1122</v>
      </c>
      <c r="E51" s="20" t="s">
        <v>684</v>
      </c>
      <c r="F51" s="21">
        <v>135000</v>
      </c>
      <c r="G51" s="21">
        <v>3874.5</v>
      </c>
      <c r="H51" s="21">
        <v>4104</v>
      </c>
      <c r="I51" s="21">
        <v>20338.240000000002</v>
      </c>
      <c r="J51" s="21">
        <v>31211.86</v>
      </c>
      <c r="K51" s="21">
        <f t="shared" si="0"/>
        <v>59528.600000000006</v>
      </c>
      <c r="L51" s="21">
        <f t="shared" si="1"/>
        <v>75471.399999999994</v>
      </c>
      <c r="M51" s="45" t="str" cm="1">
        <f t="array" ref="M51">VLOOKUP(B51,+[1]TEMPORAL!$B$9:$M$384,12,0)</f>
        <v>F</v>
      </c>
    </row>
    <row r="52" spans="1:13" x14ac:dyDescent="0.25">
      <c r="A52" s="41">
        <v>44</v>
      </c>
      <c r="B52" s="2" t="s">
        <v>898</v>
      </c>
      <c r="C52" s="20" t="s">
        <v>1203</v>
      </c>
      <c r="D52" s="20" t="s">
        <v>1123</v>
      </c>
      <c r="E52" s="20" t="s">
        <v>684</v>
      </c>
      <c r="F52" s="21">
        <v>150000</v>
      </c>
      <c r="G52" s="21">
        <v>4305</v>
      </c>
      <c r="H52" s="21">
        <v>4560</v>
      </c>
      <c r="I52" s="21">
        <v>23866.62</v>
      </c>
      <c r="J52" s="21">
        <v>25</v>
      </c>
      <c r="K52" s="21">
        <f t="shared" si="0"/>
        <v>32756.62</v>
      </c>
      <c r="L52" s="21">
        <f t="shared" si="1"/>
        <v>117243.38</v>
      </c>
      <c r="M52" s="45" t="s">
        <v>266</v>
      </c>
    </row>
    <row r="53" spans="1:13" x14ac:dyDescent="0.25">
      <c r="A53" s="41">
        <v>45</v>
      </c>
      <c r="B53" s="2" t="s">
        <v>477</v>
      </c>
      <c r="C53" s="20" t="s">
        <v>1204</v>
      </c>
      <c r="D53" s="20" t="s">
        <v>1121</v>
      </c>
      <c r="E53" s="20" t="s">
        <v>684</v>
      </c>
      <c r="F53" s="21">
        <v>160000</v>
      </c>
      <c r="G53" s="21">
        <v>4592</v>
      </c>
      <c r="H53" s="21">
        <v>4864</v>
      </c>
      <c r="I53" s="21">
        <v>25790</v>
      </c>
      <c r="J53" s="21">
        <v>1740.46</v>
      </c>
      <c r="K53" s="21">
        <f t="shared" si="0"/>
        <v>36986.46</v>
      </c>
      <c r="L53" s="21">
        <f t="shared" si="1"/>
        <v>123013.54000000001</v>
      </c>
      <c r="M53" s="45" t="str" cm="1">
        <f t="array" ref="M53">VLOOKUP(B53,+[1]TEMPORAL!$B$9:$M$384,12,0)</f>
        <v>M</v>
      </c>
    </row>
    <row r="54" spans="1:13" x14ac:dyDescent="0.25">
      <c r="A54" s="41">
        <v>46</v>
      </c>
      <c r="B54" s="2" t="s">
        <v>648</v>
      </c>
      <c r="C54" s="20" t="s">
        <v>1205</v>
      </c>
      <c r="D54" s="20" t="s">
        <v>1017</v>
      </c>
      <c r="E54" s="20" t="s">
        <v>684</v>
      </c>
      <c r="F54" s="21">
        <v>130000</v>
      </c>
      <c r="G54" s="21">
        <v>3731</v>
      </c>
      <c r="H54" s="21">
        <v>3952</v>
      </c>
      <c r="I54" s="21">
        <v>19162.12</v>
      </c>
      <c r="J54" s="21">
        <v>25</v>
      </c>
      <c r="K54" s="21">
        <f t="shared" si="0"/>
        <v>26870.12</v>
      </c>
      <c r="L54" s="21">
        <f t="shared" si="1"/>
        <v>103129.88</v>
      </c>
      <c r="M54" s="45" t="str" cm="1">
        <f t="array" ref="M54">VLOOKUP(B54,+[1]TEMPORAL!$B$9:$M$384,12,0)</f>
        <v>F</v>
      </c>
    </row>
    <row r="55" spans="1:13" x14ac:dyDescent="0.25">
      <c r="A55" s="41">
        <v>47</v>
      </c>
      <c r="B55" s="2" t="s">
        <v>189</v>
      </c>
      <c r="C55" s="20" t="s">
        <v>1206</v>
      </c>
      <c r="D55" s="20" t="s">
        <v>1207</v>
      </c>
      <c r="E55" s="20" t="s">
        <v>684</v>
      </c>
      <c r="F55" s="21">
        <v>130000</v>
      </c>
      <c r="G55" s="21">
        <v>3731</v>
      </c>
      <c r="H55" s="21">
        <v>3952</v>
      </c>
      <c r="I55" s="21">
        <v>18304.39</v>
      </c>
      <c r="J55" s="21">
        <v>3455.92</v>
      </c>
      <c r="K55" s="21">
        <f t="shared" si="0"/>
        <v>29443.309999999998</v>
      </c>
      <c r="L55" s="21">
        <f t="shared" si="1"/>
        <v>100556.69</v>
      </c>
      <c r="M55" s="45" t="str" cm="1">
        <f t="array" ref="M55">VLOOKUP(B55,+[1]TEMPORAL!$B$9:$M$384,12,0)</f>
        <v>M</v>
      </c>
    </row>
    <row r="56" spans="1:13" x14ac:dyDescent="0.25">
      <c r="A56" s="41">
        <v>48</v>
      </c>
      <c r="B56" s="2" t="s">
        <v>290</v>
      </c>
      <c r="C56" s="20" t="s">
        <v>1208</v>
      </c>
      <c r="D56" s="20" t="s">
        <v>1105</v>
      </c>
      <c r="E56" s="20" t="s">
        <v>684</v>
      </c>
      <c r="F56" s="21">
        <v>115000</v>
      </c>
      <c r="G56" s="21">
        <v>3300.5</v>
      </c>
      <c r="H56" s="21">
        <v>3496</v>
      </c>
      <c r="I56" s="21">
        <v>15204.88</v>
      </c>
      <c r="J56" s="21">
        <v>23608.949999999997</v>
      </c>
      <c r="K56" s="21">
        <f t="shared" si="0"/>
        <v>45610.329999999994</v>
      </c>
      <c r="L56" s="21">
        <f t="shared" si="1"/>
        <v>69389.670000000013</v>
      </c>
      <c r="M56" s="45" t="str" cm="1">
        <f t="array" ref="M56">VLOOKUP(B56,+[1]TEMPORAL!$B$9:$M$384,12,0)</f>
        <v>F</v>
      </c>
    </row>
    <row r="57" spans="1:13" x14ac:dyDescent="0.25">
      <c r="A57" s="41">
        <v>49</v>
      </c>
      <c r="B57" s="2" t="s">
        <v>302</v>
      </c>
      <c r="C57" s="20" t="s">
        <v>1209</v>
      </c>
      <c r="D57" s="20" t="s">
        <v>144</v>
      </c>
      <c r="E57" s="20" t="s">
        <v>684</v>
      </c>
      <c r="F57" s="21">
        <v>135000</v>
      </c>
      <c r="G57" s="21">
        <v>3874.5</v>
      </c>
      <c r="H57" s="21">
        <v>4104</v>
      </c>
      <c r="I57" s="21">
        <v>19909.38</v>
      </c>
      <c r="J57" s="21">
        <v>1740.46</v>
      </c>
      <c r="K57" s="21">
        <f t="shared" si="0"/>
        <v>29628.34</v>
      </c>
      <c r="L57" s="21">
        <f t="shared" si="1"/>
        <v>105371.66</v>
      </c>
      <c r="M57" s="45" t="str" cm="1">
        <f t="array" ref="M57">VLOOKUP(B57,+[1]TEMPORAL!$B$9:$M$384,12,0)</f>
        <v>M</v>
      </c>
    </row>
    <row r="58" spans="1:13" x14ac:dyDescent="0.25">
      <c r="A58" s="41">
        <v>50</v>
      </c>
      <c r="B58" s="2" t="s">
        <v>394</v>
      </c>
      <c r="C58" s="20" t="s">
        <v>1210</v>
      </c>
      <c r="D58" s="20" t="s">
        <v>146</v>
      </c>
      <c r="E58" s="20" t="s">
        <v>684</v>
      </c>
      <c r="F58" s="21">
        <v>150000</v>
      </c>
      <c r="G58" s="21">
        <v>4305</v>
      </c>
      <c r="H58" s="21">
        <v>4560</v>
      </c>
      <c r="I58" s="21">
        <v>23866.62</v>
      </c>
      <c r="J58" s="21">
        <v>25</v>
      </c>
      <c r="K58" s="21">
        <f t="shared" si="0"/>
        <v>32756.62</v>
      </c>
      <c r="L58" s="21">
        <f t="shared" si="1"/>
        <v>117243.38</v>
      </c>
      <c r="M58" s="45" t="str" cm="1">
        <f t="array" ref="M58">VLOOKUP(B58,+[1]TEMPORAL!$B$9:$M$384,12,0)</f>
        <v>M</v>
      </c>
    </row>
    <row r="59" spans="1:13" x14ac:dyDescent="0.25">
      <c r="A59" s="41">
        <v>51</v>
      </c>
      <c r="B59" s="2" t="s">
        <v>390</v>
      </c>
      <c r="C59" s="20" t="s">
        <v>1211</v>
      </c>
      <c r="D59" s="20" t="s">
        <v>1116</v>
      </c>
      <c r="E59" s="20" t="s">
        <v>684</v>
      </c>
      <c r="F59" s="21">
        <v>135000</v>
      </c>
      <c r="G59" s="21">
        <v>3874.5</v>
      </c>
      <c r="H59" s="21">
        <v>4104</v>
      </c>
      <c r="I59" s="21">
        <v>19480.509999999998</v>
      </c>
      <c r="J59" s="21">
        <v>13798.45</v>
      </c>
      <c r="K59" s="21">
        <f t="shared" si="0"/>
        <v>41257.46</v>
      </c>
      <c r="L59" s="21">
        <f t="shared" si="1"/>
        <v>93742.540000000008</v>
      </c>
      <c r="M59" s="45" t="str" cm="1">
        <f t="array" ref="M59">VLOOKUP(B59,+[1]TEMPORAL!$B$9:$M$384,12,0)</f>
        <v>F</v>
      </c>
    </row>
    <row r="60" spans="1:13" x14ac:dyDescent="0.25">
      <c r="A60" s="41">
        <v>52</v>
      </c>
      <c r="B60" s="2" t="s">
        <v>212</v>
      </c>
      <c r="C60" s="20" t="s">
        <v>1212</v>
      </c>
      <c r="D60" s="20" t="s">
        <v>1111</v>
      </c>
      <c r="E60" s="20" t="s">
        <v>684</v>
      </c>
      <c r="F60" s="21">
        <v>100000</v>
      </c>
      <c r="G60" s="21">
        <v>2870</v>
      </c>
      <c r="H60" s="21">
        <v>3040</v>
      </c>
      <c r="I60" s="21">
        <v>12105.37</v>
      </c>
      <c r="J60" s="21">
        <v>25</v>
      </c>
      <c r="K60" s="21">
        <f t="shared" si="0"/>
        <v>18040.370000000003</v>
      </c>
      <c r="L60" s="21">
        <f t="shared" si="1"/>
        <v>81959.63</v>
      </c>
      <c r="M60" s="45" t="str" cm="1">
        <f t="array" ref="M60">VLOOKUP(B60,+[1]TEMPORAL!$B$9:$M$384,12,0)</f>
        <v>F</v>
      </c>
    </row>
    <row r="61" spans="1:13" x14ac:dyDescent="0.25">
      <c r="A61" s="41">
        <v>53</v>
      </c>
      <c r="B61" s="2" t="s">
        <v>683</v>
      </c>
      <c r="C61" s="20" t="s">
        <v>1213</v>
      </c>
      <c r="D61" s="20" t="s">
        <v>593</v>
      </c>
      <c r="E61" s="20" t="s">
        <v>684</v>
      </c>
      <c r="F61" s="21">
        <v>160000</v>
      </c>
      <c r="G61" s="21">
        <v>4592</v>
      </c>
      <c r="H61" s="21">
        <v>4864</v>
      </c>
      <c r="I61" s="21">
        <v>26218.87</v>
      </c>
      <c r="J61" s="21">
        <v>25</v>
      </c>
      <c r="K61" s="21">
        <f t="shared" si="0"/>
        <v>35699.869999999995</v>
      </c>
      <c r="L61" s="21">
        <f t="shared" si="1"/>
        <v>124300.13</v>
      </c>
      <c r="M61" s="45" t="str" cm="1">
        <f t="array" ref="M61">VLOOKUP(B61,+[1]TEMPORAL!$B$9:$M$384,12,0)</f>
        <v>F</v>
      </c>
    </row>
    <row r="62" spans="1:13" x14ac:dyDescent="0.25">
      <c r="A62" s="41">
        <v>54</v>
      </c>
      <c r="B62" s="2" t="s">
        <v>1168</v>
      </c>
      <c r="C62" s="2" t="s">
        <v>1221</v>
      </c>
      <c r="D62" s="2" t="s">
        <v>6</v>
      </c>
      <c r="E62" s="20" t="s">
        <v>684</v>
      </c>
      <c r="F62" s="21">
        <v>145000</v>
      </c>
      <c r="G62" s="21">
        <v>4161.5</v>
      </c>
      <c r="H62" s="21">
        <v>4408</v>
      </c>
      <c r="I62" s="21">
        <v>22690.49</v>
      </c>
      <c r="J62" s="21">
        <v>25</v>
      </c>
      <c r="K62" s="21">
        <f t="shared" si="0"/>
        <v>31284.99</v>
      </c>
      <c r="L62" s="21">
        <f t="shared" si="1"/>
        <v>113715.01</v>
      </c>
      <c r="M62" s="45" t="s">
        <v>267</v>
      </c>
    </row>
    <row r="63" spans="1:13" x14ac:dyDescent="0.25">
      <c r="A63" s="41">
        <v>55</v>
      </c>
      <c r="B63" s="2" t="s">
        <v>1157</v>
      </c>
      <c r="C63" s="2" t="s">
        <v>1222</v>
      </c>
      <c r="D63" s="2" t="s">
        <v>1016</v>
      </c>
      <c r="E63" s="20" t="s">
        <v>684</v>
      </c>
      <c r="F63" s="21">
        <v>145000</v>
      </c>
      <c r="G63" s="21">
        <v>4161.5</v>
      </c>
      <c r="H63" s="21">
        <v>4408</v>
      </c>
      <c r="I63" s="21">
        <v>22690.49</v>
      </c>
      <c r="J63" s="21">
        <v>25</v>
      </c>
      <c r="K63" s="21">
        <f t="shared" si="0"/>
        <v>31284.99</v>
      </c>
      <c r="L63" s="21">
        <f t="shared" si="1"/>
        <v>113715.01</v>
      </c>
      <c r="M63" s="45" t="s">
        <v>267</v>
      </c>
    </row>
    <row r="64" spans="1:13" x14ac:dyDescent="0.25">
      <c r="A64" s="41">
        <v>56</v>
      </c>
      <c r="B64" s="2" t="s">
        <v>1156</v>
      </c>
      <c r="C64" s="2" t="s">
        <v>1199</v>
      </c>
      <c r="D64" s="2" t="s">
        <v>1117</v>
      </c>
      <c r="E64" s="20" t="s">
        <v>684</v>
      </c>
      <c r="F64" s="21">
        <v>160000</v>
      </c>
      <c r="G64" s="21">
        <v>4592</v>
      </c>
      <c r="H64" s="21">
        <v>4864</v>
      </c>
      <c r="I64" s="21">
        <v>26218.87</v>
      </c>
      <c r="J64" s="21">
        <v>25</v>
      </c>
      <c r="K64" s="21">
        <f t="shared" si="0"/>
        <v>35699.869999999995</v>
      </c>
      <c r="L64" s="21">
        <f t="shared" si="1"/>
        <v>124300.13</v>
      </c>
      <c r="M64" s="45" t="s">
        <v>267</v>
      </c>
    </row>
    <row r="65" spans="1:13" x14ac:dyDescent="0.25">
      <c r="A65" s="41">
        <v>57</v>
      </c>
      <c r="B65" s="2" t="s">
        <v>1299</v>
      </c>
      <c r="C65" s="2" t="s">
        <v>1300</v>
      </c>
      <c r="D65" s="2" t="s">
        <v>1114</v>
      </c>
      <c r="E65" s="20" t="s">
        <v>684</v>
      </c>
      <c r="F65" s="21">
        <v>150000</v>
      </c>
      <c r="G65" s="21">
        <v>4305</v>
      </c>
      <c r="H65" s="21">
        <v>4560</v>
      </c>
      <c r="I65" s="21">
        <v>23866.62</v>
      </c>
      <c r="J65" s="21">
        <v>25</v>
      </c>
      <c r="K65" s="21">
        <f t="shared" si="0"/>
        <v>32756.62</v>
      </c>
      <c r="L65" s="21">
        <f t="shared" si="1"/>
        <v>117243.38</v>
      </c>
      <c r="M65" s="45" t="s">
        <v>267</v>
      </c>
    </row>
    <row r="66" spans="1:13" x14ac:dyDescent="0.25">
      <c r="A66" s="41">
        <v>58</v>
      </c>
      <c r="B66" s="2" t="s">
        <v>1301</v>
      </c>
      <c r="C66" s="2" t="s">
        <v>1302</v>
      </c>
      <c r="D66" s="2" t="s">
        <v>593</v>
      </c>
      <c r="E66" s="20" t="s">
        <v>684</v>
      </c>
      <c r="F66" s="21">
        <v>145000</v>
      </c>
      <c r="G66" s="21">
        <v>4161.5</v>
      </c>
      <c r="H66" s="21">
        <v>4408</v>
      </c>
      <c r="I66" s="21">
        <v>22690.49</v>
      </c>
      <c r="J66" s="21">
        <v>25</v>
      </c>
      <c r="K66" s="21">
        <f t="shared" si="0"/>
        <v>31284.99</v>
      </c>
      <c r="L66" s="21">
        <f t="shared" si="1"/>
        <v>113715.01</v>
      </c>
      <c r="M66" s="45" t="s">
        <v>267</v>
      </c>
    </row>
    <row r="67" spans="1:13" x14ac:dyDescent="0.25">
      <c r="A67" s="41">
        <v>59</v>
      </c>
      <c r="B67" s="2" t="s">
        <v>1303</v>
      </c>
      <c r="C67" s="2" t="s">
        <v>1220</v>
      </c>
      <c r="D67" s="2" t="s">
        <v>1109</v>
      </c>
      <c r="E67" s="20" t="s">
        <v>684</v>
      </c>
      <c r="F67" s="21">
        <v>145000</v>
      </c>
      <c r="G67" s="21">
        <v>4161.5</v>
      </c>
      <c r="H67" s="21">
        <v>4408</v>
      </c>
      <c r="I67" s="21">
        <v>22690.49</v>
      </c>
      <c r="J67" s="21">
        <v>25</v>
      </c>
      <c r="K67" s="21">
        <f t="shared" si="0"/>
        <v>31284.99</v>
      </c>
      <c r="L67" s="21">
        <f t="shared" si="1"/>
        <v>113715.01</v>
      </c>
      <c r="M67" s="45" t="s">
        <v>267</v>
      </c>
    </row>
    <row r="68" spans="1:13" x14ac:dyDescent="0.25">
      <c r="A68" s="41">
        <v>60</v>
      </c>
      <c r="B68" s="2" t="s">
        <v>875</v>
      </c>
      <c r="C68" s="20" t="s">
        <v>1214</v>
      </c>
      <c r="D68" s="20" t="s">
        <v>1019</v>
      </c>
      <c r="E68" s="20" t="s">
        <v>684</v>
      </c>
      <c r="F68" s="21">
        <v>135000</v>
      </c>
      <c r="G68" s="21">
        <v>3874.5</v>
      </c>
      <c r="H68" s="21">
        <v>4104</v>
      </c>
      <c r="I68" s="21">
        <v>20338.240000000002</v>
      </c>
      <c r="J68" s="21">
        <v>6381.32</v>
      </c>
      <c r="K68" s="21">
        <f t="shared" si="0"/>
        <v>34698.06</v>
      </c>
      <c r="L68" s="21">
        <f t="shared" si="1"/>
        <v>100301.94</v>
      </c>
      <c r="M68" s="45" t="str" cm="1">
        <f t="array" ref="M68">VLOOKUP(B68,+[1]TEMPORAL!$B$9:$M$384,12,0)</f>
        <v>M</v>
      </c>
    </row>
    <row r="69" spans="1:13" x14ac:dyDescent="0.25">
      <c r="A69" s="41">
        <v>61</v>
      </c>
      <c r="B69" s="2" t="s">
        <v>202</v>
      </c>
      <c r="C69" s="20" t="s">
        <v>1215</v>
      </c>
      <c r="D69" s="20" t="s">
        <v>1018</v>
      </c>
      <c r="E69" s="20" t="s">
        <v>684</v>
      </c>
      <c r="F69" s="21">
        <v>135000</v>
      </c>
      <c r="G69" s="21">
        <v>3874.5</v>
      </c>
      <c r="H69" s="21">
        <v>4104</v>
      </c>
      <c r="I69" s="21">
        <v>20338.240000000002</v>
      </c>
      <c r="J69" s="21">
        <v>25</v>
      </c>
      <c r="K69" s="21">
        <f t="shared" si="0"/>
        <v>28341.74</v>
      </c>
      <c r="L69" s="21">
        <f t="shared" si="1"/>
        <v>106658.26</v>
      </c>
      <c r="M69" s="45" t="str" cm="1">
        <f t="array" ref="M69">VLOOKUP(B69,+[1]TEMPORAL!$B$9:$M$384,12,0)</f>
        <v>M</v>
      </c>
    </row>
    <row r="70" spans="1:13" x14ac:dyDescent="0.25">
      <c r="A70" s="41">
        <v>62</v>
      </c>
      <c r="B70" s="2" t="s">
        <v>381</v>
      </c>
      <c r="C70" s="20" t="s">
        <v>1216</v>
      </c>
      <c r="D70" s="20" t="s">
        <v>1217</v>
      </c>
      <c r="E70" s="20" t="s">
        <v>684</v>
      </c>
      <c r="F70" s="21">
        <v>130000</v>
      </c>
      <c r="G70" s="21">
        <v>3731</v>
      </c>
      <c r="H70" s="21">
        <v>3952</v>
      </c>
      <c r="I70" s="21">
        <v>19162.12</v>
      </c>
      <c r="J70" s="21">
        <v>13025</v>
      </c>
      <c r="K70" s="21">
        <f t="shared" si="0"/>
        <v>39870.119999999995</v>
      </c>
      <c r="L70" s="21">
        <f t="shared" si="1"/>
        <v>90129.88</v>
      </c>
      <c r="M70" s="45" t="str" cm="1">
        <f t="array" ref="M70">VLOOKUP(B70,+[1]TEMPORAL!$B$9:$M$384,12,0)</f>
        <v>F</v>
      </c>
    </row>
    <row r="71" spans="1:13" x14ac:dyDescent="0.25">
      <c r="A71" s="41">
        <v>63</v>
      </c>
      <c r="B71" s="2" t="s">
        <v>1369</v>
      </c>
      <c r="C71" s="20" t="s">
        <v>1204</v>
      </c>
      <c r="D71" s="20" t="s">
        <v>1121</v>
      </c>
      <c r="E71" s="20" t="s">
        <v>684</v>
      </c>
      <c r="F71" s="21">
        <v>145000</v>
      </c>
      <c r="G71" s="21">
        <v>4161.5</v>
      </c>
      <c r="H71" s="21">
        <v>4408</v>
      </c>
      <c r="I71" s="21">
        <v>22690.49</v>
      </c>
      <c r="J71" s="21">
        <v>25</v>
      </c>
      <c r="K71" s="21">
        <f t="shared" si="0"/>
        <v>31284.99</v>
      </c>
      <c r="L71" s="21">
        <f t="shared" si="1"/>
        <v>113715.01</v>
      </c>
      <c r="M71" s="45" t="s">
        <v>267</v>
      </c>
    </row>
    <row r="72" spans="1:13" x14ac:dyDescent="0.25">
      <c r="A72" s="41">
        <v>64</v>
      </c>
      <c r="B72" s="2" t="s">
        <v>1370</v>
      </c>
      <c r="C72" s="20" t="s">
        <v>1371</v>
      </c>
      <c r="D72" s="20" t="s">
        <v>141</v>
      </c>
      <c r="E72" s="20" t="s">
        <v>684</v>
      </c>
      <c r="F72" s="21">
        <v>135000</v>
      </c>
      <c r="G72" s="21">
        <v>3874.5</v>
      </c>
      <c r="H72" s="21">
        <v>4104</v>
      </c>
      <c r="I72" s="21">
        <v>20338.240000000002</v>
      </c>
      <c r="J72" s="21">
        <v>25</v>
      </c>
      <c r="K72" s="21">
        <f t="shared" si="0"/>
        <v>28341.74</v>
      </c>
      <c r="L72" s="21">
        <f t="shared" si="1"/>
        <v>106658.26</v>
      </c>
      <c r="M72" s="45" t="s">
        <v>267</v>
      </c>
    </row>
    <row r="73" spans="1:13" x14ac:dyDescent="0.25">
      <c r="A73" s="41">
        <v>65</v>
      </c>
      <c r="B73" s="2" t="s">
        <v>1372</v>
      </c>
      <c r="C73" s="20" t="s">
        <v>1216</v>
      </c>
      <c r="D73" s="20" t="s">
        <v>1217</v>
      </c>
      <c r="E73" s="20" t="s">
        <v>684</v>
      </c>
      <c r="F73" s="21">
        <v>160000</v>
      </c>
      <c r="G73" s="21">
        <v>4592</v>
      </c>
      <c r="H73" s="21">
        <v>4864</v>
      </c>
      <c r="I73" s="21">
        <v>26218.87</v>
      </c>
      <c r="J73" s="21">
        <v>25</v>
      </c>
      <c r="K73" s="21">
        <f t="shared" si="0"/>
        <v>35699.869999999995</v>
      </c>
      <c r="L73" s="21">
        <f t="shared" si="1"/>
        <v>124300.13</v>
      </c>
      <c r="M73" s="45" t="s">
        <v>267</v>
      </c>
    </row>
    <row r="74" spans="1:13" x14ac:dyDescent="0.25">
      <c r="A74" s="41">
        <v>66</v>
      </c>
      <c r="B74" s="2" t="s">
        <v>1373</v>
      </c>
      <c r="C74" s="20" t="s">
        <v>1208</v>
      </c>
      <c r="D74" s="20" t="s">
        <v>1105</v>
      </c>
      <c r="E74" s="20" t="s">
        <v>684</v>
      </c>
      <c r="F74" s="21">
        <v>115000</v>
      </c>
      <c r="G74" s="21">
        <v>3300.5</v>
      </c>
      <c r="H74" s="21">
        <v>3496</v>
      </c>
      <c r="I74" s="21">
        <v>15633.74</v>
      </c>
      <c r="J74" s="21">
        <v>25</v>
      </c>
      <c r="K74" s="21">
        <f t="shared" ref="K74:K137" si="2">+G74+H74+I74+J74</f>
        <v>22455.239999999998</v>
      </c>
      <c r="L74" s="21">
        <f t="shared" ref="L74:L137" si="3">+F74-K74</f>
        <v>92544.760000000009</v>
      </c>
      <c r="M74" s="45" t="s">
        <v>267</v>
      </c>
    </row>
    <row r="75" spans="1:13" x14ac:dyDescent="0.25">
      <c r="A75" s="41">
        <v>67</v>
      </c>
      <c r="B75" s="2" t="s">
        <v>1374</v>
      </c>
      <c r="C75" s="20" t="s">
        <v>1048</v>
      </c>
      <c r="D75" s="20" t="s">
        <v>901</v>
      </c>
      <c r="E75" s="20" t="s">
        <v>684</v>
      </c>
      <c r="F75" s="21">
        <v>85333.33</v>
      </c>
      <c r="G75" s="21">
        <v>2449.0700000000002</v>
      </c>
      <c r="H75" s="21">
        <v>2594.13</v>
      </c>
      <c r="I75" s="21">
        <v>8655.4</v>
      </c>
      <c r="J75" s="21">
        <v>25</v>
      </c>
      <c r="K75" s="21">
        <f t="shared" si="2"/>
        <v>13723.6</v>
      </c>
      <c r="L75" s="21">
        <f t="shared" si="3"/>
        <v>71609.73</v>
      </c>
      <c r="M75" s="45" t="s">
        <v>267</v>
      </c>
    </row>
    <row r="76" spans="1:13" x14ac:dyDescent="0.25">
      <c r="A76" s="41">
        <v>68</v>
      </c>
      <c r="B76" s="2" t="s">
        <v>1375</v>
      </c>
      <c r="C76" s="20" t="s">
        <v>1376</v>
      </c>
      <c r="D76" s="20" t="s">
        <v>1377</v>
      </c>
      <c r="E76" s="20" t="s">
        <v>684</v>
      </c>
      <c r="F76" s="21">
        <v>150000</v>
      </c>
      <c r="G76" s="21">
        <v>4305</v>
      </c>
      <c r="H76" s="21">
        <v>4560</v>
      </c>
      <c r="I76" s="21">
        <v>23866.62</v>
      </c>
      <c r="J76" s="21">
        <v>25</v>
      </c>
      <c r="K76" s="21">
        <f t="shared" si="2"/>
        <v>32756.62</v>
      </c>
      <c r="L76" s="21">
        <f t="shared" si="3"/>
        <v>117243.38</v>
      </c>
      <c r="M76" s="45" t="s">
        <v>267</v>
      </c>
    </row>
    <row r="77" spans="1:13" x14ac:dyDescent="0.25">
      <c r="A77" s="41">
        <v>69</v>
      </c>
      <c r="B77" s="2" t="s">
        <v>207</v>
      </c>
      <c r="C77" s="20" t="s">
        <v>1218</v>
      </c>
      <c r="D77" s="20" t="s">
        <v>1014</v>
      </c>
      <c r="E77" s="20" t="s">
        <v>684</v>
      </c>
      <c r="F77" s="21">
        <v>110000</v>
      </c>
      <c r="G77" s="21">
        <v>3157</v>
      </c>
      <c r="H77" s="21">
        <v>3344</v>
      </c>
      <c r="I77" s="21">
        <v>13599.89</v>
      </c>
      <c r="J77" s="21">
        <v>23578.799999999999</v>
      </c>
      <c r="K77" s="21">
        <f t="shared" si="2"/>
        <v>43679.69</v>
      </c>
      <c r="L77" s="21">
        <f t="shared" si="3"/>
        <v>66320.31</v>
      </c>
      <c r="M77" s="45" t="str" cm="1">
        <f t="array" ref="M77">VLOOKUP(B77,+[1]TEMPORAL!$B$9:$M$384,12,0)</f>
        <v>M</v>
      </c>
    </row>
    <row r="78" spans="1:13" x14ac:dyDescent="0.25">
      <c r="A78" s="41">
        <v>70</v>
      </c>
      <c r="B78" s="2" t="s">
        <v>310</v>
      </c>
      <c r="C78" s="20" t="s">
        <v>1219</v>
      </c>
      <c r="D78" s="20" t="s">
        <v>1001</v>
      </c>
      <c r="E78" s="20" t="s">
        <v>684</v>
      </c>
      <c r="F78" s="21">
        <v>70000</v>
      </c>
      <c r="G78" s="21">
        <v>2009</v>
      </c>
      <c r="H78" s="21">
        <v>2128</v>
      </c>
      <c r="I78" s="21">
        <v>5025.38</v>
      </c>
      <c r="J78" s="21">
        <v>1740.46</v>
      </c>
      <c r="K78" s="21">
        <f t="shared" si="2"/>
        <v>10902.84</v>
      </c>
      <c r="L78" s="21">
        <f t="shared" si="3"/>
        <v>59097.16</v>
      </c>
      <c r="M78" s="45" t="str" cm="1">
        <f t="array" ref="M78">VLOOKUP(B78,+[1]TEMPORAL!$B$9:$M$384,12,0)</f>
        <v>M</v>
      </c>
    </row>
    <row r="79" spans="1:13" x14ac:dyDescent="0.25">
      <c r="A79" s="41">
        <v>71</v>
      </c>
      <c r="B79" s="2" t="s">
        <v>308</v>
      </c>
      <c r="C79" s="20" t="s">
        <v>1220</v>
      </c>
      <c r="D79" s="20" t="s">
        <v>1109</v>
      </c>
      <c r="E79" s="20" t="s">
        <v>684</v>
      </c>
      <c r="F79" s="21">
        <v>130000</v>
      </c>
      <c r="G79" s="21">
        <v>3731</v>
      </c>
      <c r="H79" s="21">
        <v>3952</v>
      </c>
      <c r="I79" s="21">
        <v>19162.12</v>
      </c>
      <c r="J79" s="21">
        <v>25</v>
      </c>
      <c r="K79" s="21">
        <f t="shared" si="2"/>
        <v>26870.12</v>
      </c>
      <c r="L79" s="21">
        <f t="shared" si="3"/>
        <v>103129.88</v>
      </c>
      <c r="M79" s="45" t="str" cm="1">
        <f t="array" ref="M79">VLOOKUP(B79,+[1]TEMPORAL!$B$9:$M$384,12,0)</f>
        <v>M</v>
      </c>
    </row>
    <row r="80" spans="1:13" x14ac:dyDescent="0.25">
      <c r="A80" s="41">
        <v>72</v>
      </c>
      <c r="B80" s="2" t="s">
        <v>620</v>
      </c>
      <c r="C80" s="20" t="s">
        <v>196</v>
      </c>
      <c r="D80" s="20" t="s">
        <v>988</v>
      </c>
      <c r="E80" s="20" t="s">
        <v>684</v>
      </c>
      <c r="F80" s="21">
        <v>200000</v>
      </c>
      <c r="G80" s="21">
        <v>5740</v>
      </c>
      <c r="H80" s="21">
        <v>5883.16</v>
      </c>
      <c r="I80" s="21">
        <v>35677.08</v>
      </c>
      <c r="J80" s="21">
        <v>25</v>
      </c>
      <c r="K80" s="21">
        <f t="shared" si="2"/>
        <v>47325.240000000005</v>
      </c>
      <c r="L80" s="21">
        <f t="shared" si="3"/>
        <v>152674.76</v>
      </c>
      <c r="M80" s="45" t="str" cm="1">
        <f t="array" ref="M80">VLOOKUP(B80,+[1]TEMPORAL!$B$9:$M$384,12,0)</f>
        <v>M</v>
      </c>
    </row>
    <row r="81" spans="1:13" x14ac:dyDescent="0.25">
      <c r="A81" s="41">
        <v>73</v>
      </c>
      <c r="B81" s="2" t="s">
        <v>236</v>
      </c>
      <c r="C81" s="20" t="s">
        <v>196</v>
      </c>
      <c r="D81" s="20" t="s">
        <v>894</v>
      </c>
      <c r="E81" s="20" t="s">
        <v>684</v>
      </c>
      <c r="F81" s="21">
        <v>175000</v>
      </c>
      <c r="G81" s="21">
        <v>5022.5</v>
      </c>
      <c r="H81" s="21">
        <v>5320</v>
      </c>
      <c r="I81" s="21">
        <v>29747.24</v>
      </c>
      <c r="J81" s="21">
        <v>25</v>
      </c>
      <c r="K81" s="21">
        <f t="shared" si="2"/>
        <v>40114.740000000005</v>
      </c>
      <c r="L81" s="21">
        <f t="shared" si="3"/>
        <v>134885.26</v>
      </c>
      <c r="M81" s="45" t="str" cm="1">
        <f t="array" ref="M81">VLOOKUP(B81,+[1]TEMPORAL!$B$9:$M$384,12,0)</f>
        <v>M</v>
      </c>
    </row>
    <row r="82" spans="1:13" x14ac:dyDescent="0.25">
      <c r="A82" s="41">
        <v>74</v>
      </c>
      <c r="B82" s="2" t="s">
        <v>303</v>
      </c>
      <c r="C82" s="20" t="s">
        <v>196</v>
      </c>
      <c r="D82" s="20" t="s">
        <v>995</v>
      </c>
      <c r="E82" s="20" t="s">
        <v>684</v>
      </c>
      <c r="F82" s="21">
        <v>200000</v>
      </c>
      <c r="G82" s="21">
        <v>5740</v>
      </c>
      <c r="H82" s="21">
        <v>5883.16</v>
      </c>
      <c r="I82" s="21">
        <v>35677.08</v>
      </c>
      <c r="J82" s="21">
        <v>25</v>
      </c>
      <c r="K82" s="21">
        <f t="shared" si="2"/>
        <v>47325.240000000005</v>
      </c>
      <c r="L82" s="21">
        <f t="shared" si="3"/>
        <v>152674.76</v>
      </c>
      <c r="M82" s="55" t="str" cm="1">
        <f t="array" ref="M82">VLOOKUP(B82,+[1]TEMPORAL!$B$9:$M$384,12,0)</f>
        <v>F</v>
      </c>
    </row>
    <row r="83" spans="1:13" ht="15" customHeight="1" x14ac:dyDescent="0.25">
      <c r="A83" s="41">
        <v>75</v>
      </c>
      <c r="B83" s="2" t="s">
        <v>1306</v>
      </c>
      <c r="C83" s="20" t="s">
        <v>1362</v>
      </c>
      <c r="D83" s="20" t="s">
        <v>894</v>
      </c>
      <c r="E83" s="20" t="s">
        <v>684</v>
      </c>
      <c r="F83" s="21">
        <v>200000</v>
      </c>
      <c r="G83" s="21">
        <v>5740</v>
      </c>
      <c r="H83" s="21">
        <v>5883.16</v>
      </c>
      <c r="I83" s="21">
        <v>35677.08</v>
      </c>
      <c r="J83" s="21">
        <v>25</v>
      </c>
      <c r="K83" s="21">
        <f t="shared" si="2"/>
        <v>47325.240000000005</v>
      </c>
      <c r="L83" s="21">
        <f t="shared" si="3"/>
        <v>152674.76</v>
      </c>
      <c r="M83" s="45" t="s">
        <v>267</v>
      </c>
    </row>
    <row r="84" spans="1:13" x14ac:dyDescent="0.25">
      <c r="A84" s="41">
        <v>76</v>
      </c>
      <c r="B84" s="2" t="s">
        <v>391</v>
      </c>
      <c r="C84" s="20" t="s">
        <v>954</v>
      </c>
      <c r="D84" s="20" t="s">
        <v>988</v>
      </c>
      <c r="E84" s="20" t="s">
        <v>684</v>
      </c>
      <c r="F84" s="21">
        <v>150000</v>
      </c>
      <c r="G84" s="21">
        <v>4305</v>
      </c>
      <c r="H84" s="21">
        <v>4560</v>
      </c>
      <c r="I84" s="21">
        <v>23866.62</v>
      </c>
      <c r="J84" s="21">
        <v>25719.15</v>
      </c>
      <c r="K84" s="21">
        <f t="shared" si="2"/>
        <v>58450.770000000004</v>
      </c>
      <c r="L84" s="21">
        <f t="shared" si="3"/>
        <v>91549.23</v>
      </c>
      <c r="M84" s="45" t="str" cm="1">
        <f t="array" ref="M84">VLOOKUP(B84,+[1]TEMPORAL!$B$9:$M$384,12,0)</f>
        <v>M</v>
      </c>
    </row>
    <row r="85" spans="1:13" x14ac:dyDescent="0.25">
      <c r="A85" s="41">
        <v>77</v>
      </c>
      <c r="B85" s="2" t="s">
        <v>295</v>
      </c>
      <c r="C85" s="20" t="s">
        <v>954</v>
      </c>
      <c r="D85" s="20" t="s">
        <v>988</v>
      </c>
      <c r="E85" s="20" t="s">
        <v>684</v>
      </c>
      <c r="F85" s="21">
        <v>110000</v>
      </c>
      <c r="G85" s="21">
        <v>3157</v>
      </c>
      <c r="H85" s="21">
        <v>3344</v>
      </c>
      <c r="I85" s="21">
        <v>14457.62</v>
      </c>
      <c r="J85" s="21">
        <v>19144.57</v>
      </c>
      <c r="K85" s="21">
        <f t="shared" si="2"/>
        <v>40103.19</v>
      </c>
      <c r="L85" s="21">
        <f t="shared" si="3"/>
        <v>69896.81</v>
      </c>
      <c r="M85" s="45" t="str" cm="1">
        <f t="array" ref="M85">VLOOKUP(B85,+[1]TEMPORAL!$B$9:$M$384,12,0)</f>
        <v>M</v>
      </c>
    </row>
    <row r="86" spans="1:13" x14ac:dyDescent="0.25">
      <c r="A86" s="41">
        <v>78</v>
      </c>
      <c r="B86" s="2" t="s">
        <v>219</v>
      </c>
      <c r="C86" s="20" t="s">
        <v>30</v>
      </c>
      <c r="D86" s="20" t="s">
        <v>1011</v>
      </c>
      <c r="E86" s="20" t="s">
        <v>684</v>
      </c>
      <c r="F86" s="21">
        <v>100000</v>
      </c>
      <c r="G86" s="21">
        <v>2870</v>
      </c>
      <c r="H86" s="21">
        <v>3040</v>
      </c>
      <c r="I86" s="21">
        <v>11676.5</v>
      </c>
      <c r="J86" s="21">
        <v>1740.46</v>
      </c>
      <c r="K86" s="21">
        <f t="shared" si="2"/>
        <v>19326.96</v>
      </c>
      <c r="L86" s="21">
        <f t="shared" si="3"/>
        <v>80673.040000000008</v>
      </c>
      <c r="M86" s="45" t="str" cm="1">
        <f t="array" ref="M86">VLOOKUP(B86,+[1]TEMPORAL!$B$9:$M$384,12,0)</f>
        <v>M</v>
      </c>
    </row>
    <row r="87" spans="1:13" x14ac:dyDescent="0.25">
      <c r="A87" s="41">
        <v>79</v>
      </c>
      <c r="B87" s="2" t="s">
        <v>248</v>
      </c>
      <c r="C87" s="20" t="s">
        <v>30</v>
      </c>
      <c r="D87" s="20" t="s">
        <v>171</v>
      </c>
      <c r="E87" s="20" t="s">
        <v>684</v>
      </c>
      <c r="F87" s="21">
        <v>90000</v>
      </c>
      <c r="G87" s="21">
        <v>2583</v>
      </c>
      <c r="H87" s="21">
        <v>2736</v>
      </c>
      <c r="I87" s="21">
        <v>9753.1200000000008</v>
      </c>
      <c r="J87" s="21">
        <v>2725</v>
      </c>
      <c r="K87" s="21">
        <f t="shared" si="2"/>
        <v>17797.120000000003</v>
      </c>
      <c r="L87" s="21">
        <f t="shared" si="3"/>
        <v>72202.880000000005</v>
      </c>
      <c r="M87" s="45" t="str" cm="1">
        <f t="array" ref="M87">VLOOKUP(B87,+[1]TEMPORAL!$B$9:$M$384,12,0)</f>
        <v>M</v>
      </c>
    </row>
    <row r="88" spans="1:13" x14ac:dyDescent="0.25">
      <c r="A88" s="41">
        <v>80</v>
      </c>
      <c r="B88" s="2" t="s">
        <v>1378</v>
      </c>
      <c r="C88" s="20" t="s">
        <v>30</v>
      </c>
      <c r="D88" s="20" t="s">
        <v>1011</v>
      </c>
      <c r="E88" s="20" t="s">
        <v>684</v>
      </c>
      <c r="F88" s="21">
        <v>100000</v>
      </c>
      <c r="G88" s="21">
        <v>2870</v>
      </c>
      <c r="H88" s="21">
        <v>3040</v>
      </c>
      <c r="I88" s="21">
        <v>12105.37</v>
      </c>
      <c r="J88" s="21">
        <v>25</v>
      </c>
      <c r="K88" s="21">
        <f t="shared" si="2"/>
        <v>18040.370000000003</v>
      </c>
      <c r="L88" s="21">
        <f t="shared" si="3"/>
        <v>81959.63</v>
      </c>
      <c r="M88" s="45" t="s">
        <v>266</v>
      </c>
    </row>
    <row r="89" spans="1:13" x14ac:dyDescent="0.25">
      <c r="A89" s="41">
        <v>81</v>
      </c>
      <c r="B89" s="2" t="s">
        <v>474</v>
      </c>
      <c r="C89" s="20" t="s">
        <v>30</v>
      </c>
      <c r="D89" s="20" t="s">
        <v>1001</v>
      </c>
      <c r="E89" s="20" t="s">
        <v>684</v>
      </c>
      <c r="F89" s="21">
        <v>90000</v>
      </c>
      <c r="G89" s="21">
        <v>2583</v>
      </c>
      <c r="H89" s="21">
        <v>2736</v>
      </c>
      <c r="I89" s="21">
        <v>9753.1200000000008</v>
      </c>
      <c r="J89" s="21">
        <v>5425</v>
      </c>
      <c r="K89" s="21">
        <f t="shared" si="2"/>
        <v>20497.120000000003</v>
      </c>
      <c r="L89" s="21">
        <f t="shared" si="3"/>
        <v>69502.880000000005</v>
      </c>
      <c r="M89" s="45" t="str" cm="1">
        <f t="array" ref="M89">VLOOKUP(B89,+[1]TEMPORAL!$B$9:$M$384,12,0)</f>
        <v>M</v>
      </c>
    </row>
    <row r="90" spans="1:13" x14ac:dyDescent="0.25">
      <c r="A90" s="41">
        <v>82</v>
      </c>
      <c r="B90" s="2" t="s">
        <v>788</v>
      </c>
      <c r="C90" s="20" t="s">
        <v>30</v>
      </c>
      <c r="D90" s="20" t="s">
        <v>1001</v>
      </c>
      <c r="E90" s="20" t="s">
        <v>684</v>
      </c>
      <c r="F90" s="21">
        <v>80000</v>
      </c>
      <c r="G90" s="21">
        <v>2296</v>
      </c>
      <c r="H90" s="21">
        <v>2432</v>
      </c>
      <c r="I90" s="21">
        <v>7400.87</v>
      </c>
      <c r="J90" s="21">
        <v>2425</v>
      </c>
      <c r="K90" s="21">
        <f t="shared" si="2"/>
        <v>14553.869999999999</v>
      </c>
      <c r="L90" s="21">
        <f t="shared" si="3"/>
        <v>65446.130000000005</v>
      </c>
      <c r="M90" s="45" t="str" cm="1">
        <f t="array" ref="M90">VLOOKUP(B90,+[1]TEMPORAL!$B$9:$M$384,12,0)</f>
        <v>M</v>
      </c>
    </row>
    <row r="91" spans="1:13" x14ac:dyDescent="0.25">
      <c r="A91" s="41">
        <v>83</v>
      </c>
      <c r="B91" s="2" t="s">
        <v>233</v>
      </c>
      <c r="C91" s="20" t="s">
        <v>30</v>
      </c>
      <c r="D91" s="20" t="s">
        <v>1171</v>
      </c>
      <c r="E91" s="20" t="s">
        <v>684</v>
      </c>
      <c r="F91" s="21">
        <v>90000</v>
      </c>
      <c r="G91" s="21">
        <v>2583</v>
      </c>
      <c r="H91" s="21">
        <v>2736</v>
      </c>
      <c r="I91" s="21">
        <v>9753.1200000000008</v>
      </c>
      <c r="J91" s="21">
        <v>25</v>
      </c>
      <c r="K91" s="21">
        <f t="shared" si="2"/>
        <v>15097.12</v>
      </c>
      <c r="L91" s="21">
        <f t="shared" si="3"/>
        <v>74902.880000000005</v>
      </c>
      <c r="M91" s="45" t="str" cm="1">
        <f t="array" ref="M91">VLOOKUP(B91,+[1]TEMPORAL!$B$9:$M$384,12,0)</f>
        <v>M</v>
      </c>
    </row>
    <row r="92" spans="1:13" x14ac:dyDescent="0.25">
      <c r="A92" s="41">
        <v>84</v>
      </c>
      <c r="B92" s="2" t="s">
        <v>309</v>
      </c>
      <c r="C92" s="20" t="s">
        <v>30</v>
      </c>
      <c r="D92" s="20" t="s">
        <v>1107</v>
      </c>
      <c r="E92" s="20" t="s">
        <v>684</v>
      </c>
      <c r="F92" s="21">
        <v>110000</v>
      </c>
      <c r="G92" s="21">
        <v>3157</v>
      </c>
      <c r="H92" s="21">
        <v>3344</v>
      </c>
      <c r="I92" s="21">
        <v>14457.62</v>
      </c>
      <c r="J92" s="21">
        <v>25</v>
      </c>
      <c r="K92" s="21">
        <f t="shared" si="2"/>
        <v>20983.620000000003</v>
      </c>
      <c r="L92" s="21">
        <f t="shared" si="3"/>
        <v>89016.38</v>
      </c>
      <c r="M92" s="45" t="str" cm="1">
        <f t="array" ref="M92">VLOOKUP(B92,+[1]TEMPORAL!$B$9:$M$384,12,0)</f>
        <v>M</v>
      </c>
    </row>
    <row r="93" spans="1:13" x14ac:dyDescent="0.25">
      <c r="A93" s="41">
        <v>85</v>
      </c>
      <c r="B93" s="2" t="s">
        <v>312</v>
      </c>
      <c r="C93" s="20" t="s">
        <v>30</v>
      </c>
      <c r="D93" s="20" t="s">
        <v>1011</v>
      </c>
      <c r="E93" s="20" t="s">
        <v>684</v>
      </c>
      <c r="F93" s="21">
        <v>90000</v>
      </c>
      <c r="G93" s="21">
        <v>2583</v>
      </c>
      <c r="H93" s="21">
        <v>2736</v>
      </c>
      <c r="I93" s="21">
        <v>9753.1200000000008</v>
      </c>
      <c r="J93" s="21">
        <v>25</v>
      </c>
      <c r="K93" s="21">
        <f t="shared" si="2"/>
        <v>15097.12</v>
      </c>
      <c r="L93" s="21">
        <f t="shared" si="3"/>
        <v>74902.880000000005</v>
      </c>
      <c r="M93" s="45" t="str" cm="1">
        <f t="array" ref="M93">VLOOKUP(B93,+[1]TEMPORAL!$B$9:$M$384,12,0)</f>
        <v>M</v>
      </c>
    </row>
    <row r="94" spans="1:13" x14ac:dyDescent="0.25">
      <c r="A94" s="41">
        <v>86</v>
      </c>
      <c r="B94" s="2" t="s">
        <v>314</v>
      </c>
      <c r="C94" s="20" t="s">
        <v>30</v>
      </c>
      <c r="D94" s="20" t="s">
        <v>1001</v>
      </c>
      <c r="E94" s="20" t="s">
        <v>684</v>
      </c>
      <c r="F94" s="21">
        <v>70000</v>
      </c>
      <c r="G94" s="21">
        <v>2009</v>
      </c>
      <c r="H94" s="21">
        <v>2128</v>
      </c>
      <c r="I94" s="21">
        <v>5368.48</v>
      </c>
      <c r="J94" s="21">
        <v>12875.14</v>
      </c>
      <c r="K94" s="21">
        <f t="shared" si="2"/>
        <v>22380.62</v>
      </c>
      <c r="L94" s="21">
        <f t="shared" si="3"/>
        <v>47619.380000000005</v>
      </c>
      <c r="M94" s="45" t="str" cm="1">
        <f t="array" ref="M94">VLOOKUP(B94,+[1]TEMPORAL!$B$9:$M$384,12,0)</f>
        <v>M</v>
      </c>
    </row>
    <row r="95" spans="1:13" x14ac:dyDescent="0.25">
      <c r="A95" s="41">
        <v>87</v>
      </c>
      <c r="B95" s="2" t="s">
        <v>660</v>
      </c>
      <c r="C95" s="20" t="s">
        <v>30</v>
      </c>
      <c r="D95" s="20" t="s">
        <v>1111</v>
      </c>
      <c r="E95" s="20" t="s">
        <v>684</v>
      </c>
      <c r="F95" s="21">
        <v>110000</v>
      </c>
      <c r="G95" s="21">
        <v>3157</v>
      </c>
      <c r="H95" s="21">
        <v>3344</v>
      </c>
      <c r="I95" s="21">
        <v>14457.62</v>
      </c>
      <c r="J95" s="21">
        <v>3325</v>
      </c>
      <c r="K95" s="21">
        <f t="shared" si="2"/>
        <v>24283.620000000003</v>
      </c>
      <c r="L95" s="21">
        <f t="shared" si="3"/>
        <v>85716.38</v>
      </c>
      <c r="M95" s="45" t="str" cm="1">
        <f t="array" ref="M95">VLOOKUP(B95,+[1]TEMPORAL!$B$9:$M$384,12,0)</f>
        <v>M</v>
      </c>
    </row>
    <row r="96" spans="1:13" x14ac:dyDescent="0.25">
      <c r="A96" s="41">
        <v>88</v>
      </c>
      <c r="B96" s="2" t="s">
        <v>753</v>
      </c>
      <c r="C96" s="20" t="s">
        <v>30</v>
      </c>
      <c r="D96" s="20" t="s">
        <v>1012</v>
      </c>
      <c r="E96" s="20" t="s">
        <v>684</v>
      </c>
      <c r="F96" s="21">
        <v>100000</v>
      </c>
      <c r="G96" s="21">
        <v>2870</v>
      </c>
      <c r="H96" s="21">
        <v>3040</v>
      </c>
      <c r="I96" s="21">
        <v>12105.37</v>
      </c>
      <c r="J96" s="21">
        <v>25</v>
      </c>
      <c r="K96" s="21">
        <f t="shared" si="2"/>
        <v>18040.370000000003</v>
      </c>
      <c r="L96" s="21">
        <f t="shared" si="3"/>
        <v>81959.63</v>
      </c>
      <c r="M96" s="45" t="str" cm="1">
        <f t="array" ref="M96">VLOOKUP(B96,+[1]TEMPORAL!$B$9:$M$384,12,0)</f>
        <v>M</v>
      </c>
    </row>
    <row r="97" spans="1:13" x14ac:dyDescent="0.25">
      <c r="A97" s="41">
        <v>89</v>
      </c>
      <c r="B97" s="2" t="s">
        <v>199</v>
      </c>
      <c r="C97" s="20" t="s">
        <v>30</v>
      </c>
      <c r="D97" s="20" t="s">
        <v>995</v>
      </c>
      <c r="E97" s="20" t="s">
        <v>684</v>
      </c>
      <c r="F97" s="21">
        <v>90000</v>
      </c>
      <c r="G97" s="21">
        <v>2583</v>
      </c>
      <c r="H97" s="21">
        <v>2736</v>
      </c>
      <c r="I97" s="21">
        <v>9753.1200000000008</v>
      </c>
      <c r="J97" s="21">
        <v>6576.75</v>
      </c>
      <c r="K97" s="21">
        <f t="shared" si="2"/>
        <v>21648.870000000003</v>
      </c>
      <c r="L97" s="21">
        <f t="shared" si="3"/>
        <v>68351.13</v>
      </c>
      <c r="M97" s="45" t="str" cm="1">
        <f t="array" ref="M97">VLOOKUP(B97,+[1]TEMPORAL!$B$9:$M$384,12,0)</f>
        <v>M</v>
      </c>
    </row>
    <row r="98" spans="1:13" x14ac:dyDescent="0.25">
      <c r="A98" s="41">
        <v>90</v>
      </c>
      <c r="B98" s="2" t="s">
        <v>754</v>
      </c>
      <c r="C98" s="20" t="s">
        <v>30</v>
      </c>
      <c r="D98" s="20" t="s">
        <v>1001</v>
      </c>
      <c r="E98" s="20" t="s">
        <v>684</v>
      </c>
      <c r="F98" s="21">
        <v>80000</v>
      </c>
      <c r="G98" s="21">
        <v>2296</v>
      </c>
      <c r="H98" s="21">
        <v>2432</v>
      </c>
      <c r="I98" s="21">
        <v>7400.87</v>
      </c>
      <c r="J98" s="21">
        <v>10768.1</v>
      </c>
      <c r="K98" s="21">
        <f t="shared" si="2"/>
        <v>22896.97</v>
      </c>
      <c r="L98" s="21">
        <f t="shared" si="3"/>
        <v>57103.03</v>
      </c>
      <c r="M98" s="45" t="str" cm="1">
        <f t="array" ref="M98">VLOOKUP(B98,+[1]TEMPORAL!$B$9:$M$384,12,0)</f>
        <v>M</v>
      </c>
    </row>
    <row r="99" spans="1:13" x14ac:dyDescent="0.25">
      <c r="A99" s="41">
        <v>91</v>
      </c>
      <c r="B99" s="2" t="s">
        <v>755</v>
      </c>
      <c r="C99" s="20" t="s">
        <v>30</v>
      </c>
      <c r="D99" s="20" t="s">
        <v>1001</v>
      </c>
      <c r="E99" s="20" t="s">
        <v>684</v>
      </c>
      <c r="F99" s="21">
        <v>80000</v>
      </c>
      <c r="G99" s="21">
        <v>2296</v>
      </c>
      <c r="H99" s="21">
        <v>2432</v>
      </c>
      <c r="I99" s="21">
        <v>7400.87</v>
      </c>
      <c r="J99" s="21">
        <v>2425</v>
      </c>
      <c r="K99" s="21">
        <f t="shared" si="2"/>
        <v>14553.869999999999</v>
      </c>
      <c r="L99" s="21">
        <f t="shared" si="3"/>
        <v>65446.130000000005</v>
      </c>
      <c r="M99" s="45" t="str" cm="1">
        <f t="array" ref="M99">VLOOKUP(B99,+[1]TEMPORAL!$B$9:$M$384,12,0)</f>
        <v>M</v>
      </c>
    </row>
    <row r="100" spans="1:13" x14ac:dyDescent="0.25">
      <c r="A100" s="41">
        <v>92</v>
      </c>
      <c r="B100" s="2" t="s">
        <v>756</v>
      </c>
      <c r="C100" s="20" t="s">
        <v>30</v>
      </c>
      <c r="D100" s="20" t="s">
        <v>1001</v>
      </c>
      <c r="E100" s="20" t="s">
        <v>684</v>
      </c>
      <c r="F100" s="21">
        <v>80000</v>
      </c>
      <c r="G100" s="21">
        <v>2296</v>
      </c>
      <c r="H100" s="21">
        <v>2432</v>
      </c>
      <c r="I100" s="21">
        <v>7400.87</v>
      </c>
      <c r="J100" s="21">
        <v>25</v>
      </c>
      <c r="K100" s="21">
        <f t="shared" si="2"/>
        <v>12153.869999999999</v>
      </c>
      <c r="L100" s="21">
        <f t="shared" si="3"/>
        <v>67846.13</v>
      </c>
      <c r="M100" s="45" t="str" cm="1">
        <f t="array" ref="M100">VLOOKUP(B100,+[1]TEMPORAL!$B$9:$M$384,12,0)</f>
        <v>M</v>
      </c>
    </row>
    <row r="101" spans="1:13" x14ac:dyDescent="0.25">
      <c r="A101" s="41">
        <v>93</v>
      </c>
      <c r="B101" s="2" t="s">
        <v>347</v>
      </c>
      <c r="C101" s="20" t="s">
        <v>30</v>
      </c>
      <c r="D101" s="20" t="s">
        <v>1001</v>
      </c>
      <c r="E101" s="20" t="s">
        <v>684</v>
      </c>
      <c r="F101" s="21">
        <v>80000</v>
      </c>
      <c r="G101" s="21">
        <v>2296</v>
      </c>
      <c r="H101" s="21">
        <v>2432</v>
      </c>
      <c r="I101" s="21">
        <v>7400.87</v>
      </c>
      <c r="J101" s="21">
        <v>8301</v>
      </c>
      <c r="K101" s="21">
        <f t="shared" si="2"/>
        <v>20429.87</v>
      </c>
      <c r="L101" s="21">
        <f t="shared" si="3"/>
        <v>59570.130000000005</v>
      </c>
      <c r="M101" s="45" t="str" cm="1">
        <f t="array" ref="M101">VLOOKUP(B101,+[1]TEMPORAL!$B$9:$M$384,12,0)</f>
        <v>F</v>
      </c>
    </row>
    <row r="102" spans="1:13" x14ac:dyDescent="0.25">
      <c r="A102" s="41">
        <v>94</v>
      </c>
      <c r="B102" s="2" t="s">
        <v>343</v>
      </c>
      <c r="C102" s="20" t="s">
        <v>30</v>
      </c>
      <c r="D102" s="20" t="s">
        <v>1172</v>
      </c>
      <c r="E102" s="20" t="s">
        <v>684</v>
      </c>
      <c r="F102" s="21">
        <v>100000</v>
      </c>
      <c r="G102" s="21">
        <v>2870</v>
      </c>
      <c r="H102" s="21">
        <v>3040</v>
      </c>
      <c r="I102" s="21">
        <v>12105.37</v>
      </c>
      <c r="J102" s="21">
        <v>12140.970000000001</v>
      </c>
      <c r="K102" s="21">
        <f t="shared" si="2"/>
        <v>30156.340000000004</v>
      </c>
      <c r="L102" s="21">
        <f t="shared" si="3"/>
        <v>69843.66</v>
      </c>
      <c r="M102" s="45" t="str" cm="1">
        <f t="array" ref="M102">VLOOKUP(B102,+[1]TEMPORAL!$B$9:$M$384,12,0)</f>
        <v>M</v>
      </c>
    </row>
    <row r="103" spans="1:13" x14ac:dyDescent="0.25">
      <c r="A103" s="41">
        <v>95</v>
      </c>
      <c r="B103" s="2" t="s">
        <v>621</v>
      </c>
      <c r="C103" s="20" t="s">
        <v>30</v>
      </c>
      <c r="D103" s="20" t="s">
        <v>1001</v>
      </c>
      <c r="E103" s="20" t="s">
        <v>684</v>
      </c>
      <c r="F103" s="21">
        <v>50000</v>
      </c>
      <c r="G103" s="21">
        <v>1435</v>
      </c>
      <c r="H103" s="21">
        <v>1520</v>
      </c>
      <c r="I103" s="21">
        <v>1854</v>
      </c>
      <c r="J103" s="21">
        <v>25</v>
      </c>
      <c r="K103" s="21">
        <f t="shared" si="2"/>
        <v>4834</v>
      </c>
      <c r="L103" s="21">
        <f t="shared" si="3"/>
        <v>45166</v>
      </c>
      <c r="M103" s="45" t="str" cm="1">
        <f t="array" ref="M103">VLOOKUP(B103,+[1]TEMPORAL!$B$9:$M$384,12,0)</f>
        <v>M</v>
      </c>
    </row>
    <row r="104" spans="1:13" x14ac:dyDescent="0.25">
      <c r="A104" s="41">
        <v>96</v>
      </c>
      <c r="B104" s="2" t="s">
        <v>706</v>
      </c>
      <c r="C104" s="20" t="s">
        <v>30</v>
      </c>
      <c r="D104" s="20" t="s">
        <v>1012</v>
      </c>
      <c r="E104" s="20" t="s">
        <v>684</v>
      </c>
      <c r="F104" s="21">
        <v>110000</v>
      </c>
      <c r="G104" s="21">
        <v>3157</v>
      </c>
      <c r="H104" s="21">
        <v>3344</v>
      </c>
      <c r="I104" s="21">
        <v>14457.62</v>
      </c>
      <c r="J104" s="21">
        <v>25</v>
      </c>
      <c r="K104" s="21">
        <f t="shared" si="2"/>
        <v>20983.620000000003</v>
      </c>
      <c r="L104" s="21">
        <f t="shared" si="3"/>
        <v>89016.38</v>
      </c>
      <c r="M104" s="45" t="str" cm="1">
        <f t="array" ref="M104">VLOOKUP(B104,+[1]TEMPORAL!$B$9:$M$384,12,0)</f>
        <v>F</v>
      </c>
    </row>
    <row r="105" spans="1:13" x14ac:dyDescent="0.25">
      <c r="A105" s="41">
        <v>97</v>
      </c>
      <c r="B105" s="2" t="s">
        <v>214</v>
      </c>
      <c r="C105" s="20" t="s">
        <v>30</v>
      </c>
      <c r="D105" s="20" t="s">
        <v>139</v>
      </c>
      <c r="E105" s="20" t="s">
        <v>684</v>
      </c>
      <c r="F105" s="21">
        <v>130000</v>
      </c>
      <c r="G105" s="21">
        <v>3731</v>
      </c>
      <c r="H105" s="21">
        <v>3952</v>
      </c>
      <c r="I105" s="21">
        <v>19162.12</v>
      </c>
      <c r="J105" s="21">
        <v>25</v>
      </c>
      <c r="K105" s="21">
        <f t="shared" si="2"/>
        <v>26870.12</v>
      </c>
      <c r="L105" s="21">
        <f t="shared" si="3"/>
        <v>103129.88</v>
      </c>
      <c r="M105" s="45" t="str" cm="1">
        <f t="array" ref="M105">VLOOKUP(B105,+[1]TEMPORAL!$B$9:$M$384,12,0)</f>
        <v>F</v>
      </c>
    </row>
    <row r="106" spans="1:13" x14ac:dyDescent="0.25">
      <c r="A106" s="41">
        <v>98</v>
      </c>
      <c r="B106" s="2" t="s">
        <v>375</v>
      </c>
      <c r="C106" s="20" t="s">
        <v>30</v>
      </c>
      <c r="D106" s="20" t="s">
        <v>1172</v>
      </c>
      <c r="E106" s="20" t="s">
        <v>684</v>
      </c>
      <c r="F106" s="21">
        <v>100000</v>
      </c>
      <c r="G106" s="21">
        <v>2870</v>
      </c>
      <c r="H106" s="21">
        <v>3040</v>
      </c>
      <c r="I106" s="21">
        <v>11247.64</v>
      </c>
      <c r="J106" s="21">
        <v>10454.119999999999</v>
      </c>
      <c r="K106" s="21">
        <f t="shared" si="2"/>
        <v>27611.759999999998</v>
      </c>
      <c r="L106" s="21">
        <f t="shared" si="3"/>
        <v>72388.240000000005</v>
      </c>
      <c r="M106" s="45" t="str" cm="1">
        <f t="array" ref="M106">VLOOKUP(B106,+[1]TEMPORAL!$B$9:$M$384,12,0)</f>
        <v>M</v>
      </c>
    </row>
    <row r="107" spans="1:13" x14ac:dyDescent="0.25">
      <c r="A107" s="41">
        <v>99</v>
      </c>
      <c r="B107" s="2" t="s">
        <v>256</v>
      </c>
      <c r="C107" s="20" t="s">
        <v>30</v>
      </c>
      <c r="D107" s="20" t="s">
        <v>1111</v>
      </c>
      <c r="E107" s="20" t="s">
        <v>684</v>
      </c>
      <c r="F107" s="21">
        <v>75000</v>
      </c>
      <c r="G107" s="21">
        <v>2152.5</v>
      </c>
      <c r="H107" s="21">
        <v>2280</v>
      </c>
      <c r="I107" s="21">
        <v>6309.38</v>
      </c>
      <c r="J107" s="21">
        <v>25</v>
      </c>
      <c r="K107" s="21">
        <f t="shared" si="2"/>
        <v>10766.880000000001</v>
      </c>
      <c r="L107" s="21">
        <f t="shared" si="3"/>
        <v>64233.119999999995</v>
      </c>
      <c r="M107" s="45" t="str" cm="1">
        <f t="array" ref="M107">VLOOKUP(B107,+[1]TEMPORAL!$B$9:$M$384,12,0)</f>
        <v>M</v>
      </c>
    </row>
    <row r="108" spans="1:13" x14ac:dyDescent="0.25">
      <c r="A108" s="41">
        <v>100</v>
      </c>
      <c r="B108" s="2" t="s">
        <v>393</v>
      </c>
      <c r="C108" s="20" t="s">
        <v>30</v>
      </c>
      <c r="D108" s="20" t="s">
        <v>1001</v>
      </c>
      <c r="E108" s="20" t="s">
        <v>684</v>
      </c>
      <c r="F108" s="21">
        <v>80000</v>
      </c>
      <c r="G108" s="21">
        <v>2296</v>
      </c>
      <c r="H108" s="21">
        <v>2432</v>
      </c>
      <c r="I108" s="21">
        <v>7400.87</v>
      </c>
      <c r="J108" s="21">
        <v>2425</v>
      </c>
      <c r="K108" s="21">
        <f t="shared" si="2"/>
        <v>14553.869999999999</v>
      </c>
      <c r="L108" s="21">
        <f t="shared" si="3"/>
        <v>65446.130000000005</v>
      </c>
      <c r="M108" s="45" t="str" cm="1">
        <f t="array" ref="M108">VLOOKUP(B108,+[1]TEMPORAL!$B$9:$M$384,12,0)</f>
        <v>F</v>
      </c>
    </row>
    <row r="109" spans="1:13" x14ac:dyDescent="0.25">
      <c r="A109" s="41">
        <v>101</v>
      </c>
      <c r="B109" s="2" t="s">
        <v>395</v>
      </c>
      <c r="C109" s="20" t="s">
        <v>30</v>
      </c>
      <c r="D109" s="20" t="s">
        <v>4</v>
      </c>
      <c r="E109" s="20" t="s">
        <v>684</v>
      </c>
      <c r="F109" s="21">
        <v>100000</v>
      </c>
      <c r="G109" s="21">
        <v>2870</v>
      </c>
      <c r="H109" s="21">
        <v>3040</v>
      </c>
      <c r="I109" s="21">
        <v>12105.37</v>
      </c>
      <c r="J109" s="21">
        <v>5025</v>
      </c>
      <c r="K109" s="21">
        <f t="shared" si="2"/>
        <v>23040.370000000003</v>
      </c>
      <c r="L109" s="21">
        <f t="shared" si="3"/>
        <v>76959.63</v>
      </c>
      <c r="M109" s="45" t="str" cm="1">
        <f t="array" ref="M109">VLOOKUP(B109,+[1]TEMPORAL!$B$9:$M$384,12,0)</f>
        <v>F</v>
      </c>
    </row>
    <row r="110" spans="1:13" x14ac:dyDescent="0.25">
      <c r="A110" s="41">
        <v>102</v>
      </c>
      <c r="B110" s="2" t="s">
        <v>166</v>
      </c>
      <c r="C110" s="20" t="s">
        <v>30</v>
      </c>
      <c r="D110" s="20" t="s">
        <v>170</v>
      </c>
      <c r="E110" s="20" t="s">
        <v>684</v>
      </c>
      <c r="F110" s="21">
        <v>100000</v>
      </c>
      <c r="G110" s="21">
        <v>2870</v>
      </c>
      <c r="H110" s="21">
        <v>3040</v>
      </c>
      <c r="I110" s="21">
        <v>12105.37</v>
      </c>
      <c r="J110" s="21">
        <v>25</v>
      </c>
      <c r="K110" s="21">
        <f t="shared" si="2"/>
        <v>18040.370000000003</v>
      </c>
      <c r="L110" s="21">
        <f t="shared" si="3"/>
        <v>81959.63</v>
      </c>
      <c r="M110" s="45" t="s">
        <v>267</v>
      </c>
    </row>
    <row r="111" spans="1:13" x14ac:dyDescent="0.25">
      <c r="A111" s="41">
        <v>103</v>
      </c>
      <c r="B111" s="2" t="s">
        <v>245</v>
      </c>
      <c r="C111" s="20" t="s">
        <v>30</v>
      </c>
      <c r="D111" s="20" t="s">
        <v>143</v>
      </c>
      <c r="E111" s="20" t="s">
        <v>684</v>
      </c>
      <c r="F111" s="21">
        <v>85000</v>
      </c>
      <c r="G111" s="21">
        <v>2439.5</v>
      </c>
      <c r="H111" s="21">
        <v>2584</v>
      </c>
      <c r="I111" s="21">
        <v>8576.99</v>
      </c>
      <c r="J111" s="21">
        <v>25</v>
      </c>
      <c r="K111" s="21">
        <f t="shared" si="2"/>
        <v>13625.49</v>
      </c>
      <c r="L111" s="21">
        <f t="shared" si="3"/>
        <v>71374.509999999995</v>
      </c>
      <c r="M111" s="45" t="str" cm="1">
        <f t="array" ref="M111">VLOOKUP(B111,+[1]TEMPORAL!$B$9:$M$384,12,0)</f>
        <v>F</v>
      </c>
    </row>
    <row r="112" spans="1:13" x14ac:dyDescent="0.25">
      <c r="A112" s="41">
        <v>104</v>
      </c>
      <c r="B112" s="74" t="s">
        <v>250</v>
      </c>
      <c r="C112" s="20" t="s">
        <v>30</v>
      </c>
      <c r="D112" s="20" t="s">
        <v>1011</v>
      </c>
      <c r="E112" s="20" t="s">
        <v>684</v>
      </c>
      <c r="F112" s="21">
        <v>95000</v>
      </c>
      <c r="G112" s="21">
        <v>2726.5</v>
      </c>
      <c r="H112" s="21">
        <v>2888</v>
      </c>
      <c r="I112" s="21">
        <v>10929.24</v>
      </c>
      <c r="J112" s="21">
        <v>25</v>
      </c>
      <c r="K112" s="21">
        <f t="shared" si="2"/>
        <v>16568.739999999998</v>
      </c>
      <c r="L112" s="21">
        <f t="shared" si="3"/>
        <v>78431.260000000009</v>
      </c>
      <c r="M112" s="45" t="str" cm="1">
        <f t="array" ref="M112">VLOOKUP(B112,+[1]TEMPORAL!$B$9:$M$384,12,0)</f>
        <v>F</v>
      </c>
    </row>
    <row r="113" spans="1:13" x14ac:dyDescent="0.25">
      <c r="A113" s="41">
        <v>105</v>
      </c>
      <c r="B113" s="2" t="s">
        <v>783</v>
      </c>
      <c r="C113" s="20" t="s">
        <v>30</v>
      </c>
      <c r="D113" s="20" t="s">
        <v>170</v>
      </c>
      <c r="E113" s="20" t="s">
        <v>684</v>
      </c>
      <c r="F113" s="21">
        <v>100000</v>
      </c>
      <c r="G113" s="21">
        <v>2870</v>
      </c>
      <c r="H113" s="21">
        <v>3040</v>
      </c>
      <c r="I113" s="21">
        <v>11676.5</v>
      </c>
      <c r="J113" s="21">
        <v>1740.46</v>
      </c>
      <c r="K113" s="21">
        <f t="shared" si="2"/>
        <v>19326.96</v>
      </c>
      <c r="L113" s="21">
        <f t="shared" si="3"/>
        <v>80673.040000000008</v>
      </c>
      <c r="M113" s="45" t="s">
        <v>266</v>
      </c>
    </row>
    <row r="114" spans="1:13" x14ac:dyDescent="0.25">
      <c r="A114" s="41">
        <v>106</v>
      </c>
      <c r="B114" s="2" t="s">
        <v>997</v>
      </c>
      <c r="C114" s="20" t="s">
        <v>30</v>
      </c>
      <c r="D114" s="20" t="s">
        <v>1172</v>
      </c>
      <c r="E114" s="20" t="s">
        <v>684</v>
      </c>
      <c r="F114" s="21">
        <v>110000</v>
      </c>
      <c r="G114" s="21">
        <v>3157</v>
      </c>
      <c r="H114" s="21">
        <v>3344</v>
      </c>
      <c r="I114" s="21">
        <v>14457.62</v>
      </c>
      <c r="J114" s="21">
        <v>25</v>
      </c>
      <c r="K114" s="21">
        <f t="shared" si="2"/>
        <v>20983.620000000003</v>
      </c>
      <c r="L114" s="21">
        <f t="shared" si="3"/>
        <v>89016.38</v>
      </c>
      <c r="M114" s="45" t="s">
        <v>266</v>
      </c>
    </row>
    <row r="115" spans="1:13" x14ac:dyDescent="0.25">
      <c r="A115" s="41">
        <v>107</v>
      </c>
      <c r="B115" s="2" t="s">
        <v>1151</v>
      </c>
      <c r="C115" s="20" t="s">
        <v>1223</v>
      </c>
      <c r="D115" s="20" t="s">
        <v>988</v>
      </c>
      <c r="E115" s="20" t="s">
        <v>684</v>
      </c>
      <c r="F115" s="21">
        <v>150000</v>
      </c>
      <c r="G115" s="21">
        <v>4305</v>
      </c>
      <c r="H115" s="21">
        <v>4560</v>
      </c>
      <c r="I115" s="21">
        <v>23866.62</v>
      </c>
      <c r="J115" s="21">
        <v>25</v>
      </c>
      <c r="K115" s="21">
        <f t="shared" si="2"/>
        <v>32756.62</v>
      </c>
      <c r="L115" s="21">
        <f t="shared" si="3"/>
        <v>117243.38</v>
      </c>
      <c r="M115" s="45" t="s">
        <v>267</v>
      </c>
    </row>
    <row r="116" spans="1:13" x14ac:dyDescent="0.25">
      <c r="A116" s="41">
        <v>108</v>
      </c>
      <c r="B116" s="2" t="s">
        <v>191</v>
      </c>
      <c r="C116" s="20" t="s">
        <v>951</v>
      </c>
      <c r="D116" s="20" t="s">
        <v>1109</v>
      </c>
      <c r="E116" s="20" t="s">
        <v>684</v>
      </c>
      <c r="F116" s="21">
        <v>70000</v>
      </c>
      <c r="G116" s="21">
        <v>2009</v>
      </c>
      <c r="H116" s="21">
        <v>2128</v>
      </c>
      <c r="I116" s="21">
        <v>5368.48</v>
      </c>
      <c r="J116" s="21">
        <v>7025</v>
      </c>
      <c r="K116" s="21">
        <f t="shared" si="2"/>
        <v>16530.48</v>
      </c>
      <c r="L116" s="21">
        <f t="shared" si="3"/>
        <v>53469.520000000004</v>
      </c>
      <c r="M116" s="45" t="str" cm="1">
        <f t="array" ref="M116">VLOOKUP(B116,+[1]TEMPORAL!$B$9:$M$384,12,0)</f>
        <v>M</v>
      </c>
    </row>
    <row r="117" spans="1:13" x14ac:dyDescent="0.25">
      <c r="A117" s="41">
        <v>109</v>
      </c>
      <c r="B117" s="2" t="s">
        <v>218</v>
      </c>
      <c r="C117" s="20" t="s">
        <v>951</v>
      </c>
      <c r="D117" s="20" t="s">
        <v>1109</v>
      </c>
      <c r="E117" s="20" t="s">
        <v>684</v>
      </c>
      <c r="F117" s="21">
        <v>70000</v>
      </c>
      <c r="G117" s="21">
        <v>2009</v>
      </c>
      <c r="H117" s="21">
        <v>2128</v>
      </c>
      <c r="I117" s="21">
        <v>5368.48</v>
      </c>
      <c r="J117" s="21">
        <v>25</v>
      </c>
      <c r="K117" s="21">
        <f t="shared" si="2"/>
        <v>9530.48</v>
      </c>
      <c r="L117" s="21">
        <f t="shared" si="3"/>
        <v>60469.520000000004</v>
      </c>
      <c r="M117" s="45" t="str" cm="1">
        <f t="array" ref="M117">VLOOKUP(B117,+[1]TEMPORAL!$B$9:$M$384,12,0)</f>
        <v>M</v>
      </c>
    </row>
    <row r="118" spans="1:13" x14ac:dyDescent="0.25">
      <c r="A118" s="41">
        <v>110</v>
      </c>
      <c r="B118" s="2" t="s">
        <v>331</v>
      </c>
      <c r="C118" s="20" t="s">
        <v>1224</v>
      </c>
      <c r="D118" s="20" t="s">
        <v>1001</v>
      </c>
      <c r="E118" s="20" t="s">
        <v>684</v>
      </c>
      <c r="F118" s="21">
        <v>80000</v>
      </c>
      <c r="G118" s="21">
        <v>2296</v>
      </c>
      <c r="H118" s="21">
        <v>2432</v>
      </c>
      <c r="I118" s="21">
        <v>7400.87</v>
      </c>
      <c r="J118" s="21">
        <v>25</v>
      </c>
      <c r="K118" s="21">
        <f t="shared" si="2"/>
        <v>12153.869999999999</v>
      </c>
      <c r="L118" s="21">
        <f t="shared" si="3"/>
        <v>67846.13</v>
      </c>
      <c r="M118" s="45" t="str" cm="1">
        <f t="array" ref="M118">VLOOKUP(B118,+[1]TEMPORAL!$B$9:$M$384,12,0)</f>
        <v>F</v>
      </c>
    </row>
    <row r="119" spans="1:13" x14ac:dyDescent="0.25">
      <c r="A119" s="41">
        <v>111</v>
      </c>
      <c r="B119" s="2" t="s">
        <v>216</v>
      </c>
      <c r="C119" s="20" t="s">
        <v>953</v>
      </c>
      <c r="D119" s="20" t="s">
        <v>593</v>
      </c>
      <c r="E119" s="20" t="s">
        <v>684</v>
      </c>
      <c r="F119" s="21">
        <v>70000</v>
      </c>
      <c r="G119" s="21">
        <v>2009</v>
      </c>
      <c r="H119" s="21">
        <v>2128</v>
      </c>
      <c r="I119" s="21">
        <v>5368.48</v>
      </c>
      <c r="J119" s="21">
        <v>25</v>
      </c>
      <c r="K119" s="21">
        <f t="shared" si="2"/>
        <v>9530.48</v>
      </c>
      <c r="L119" s="21">
        <f t="shared" si="3"/>
        <v>60469.520000000004</v>
      </c>
      <c r="M119" s="45" t="str" cm="1">
        <f t="array" ref="M119">VLOOKUP(B119,+[1]TEMPORAL!$B$9:$M$384,12,0)</f>
        <v>F</v>
      </c>
    </row>
    <row r="120" spans="1:13" x14ac:dyDescent="0.25">
      <c r="A120" s="41">
        <v>112</v>
      </c>
      <c r="B120" s="2" t="s">
        <v>315</v>
      </c>
      <c r="C120" s="20" t="s">
        <v>1225</v>
      </c>
      <c r="D120" s="20" t="s">
        <v>1017</v>
      </c>
      <c r="E120" s="20" t="s">
        <v>684</v>
      </c>
      <c r="F120" s="21">
        <v>80000</v>
      </c>
      <c r="G120" s="21">
        <v>2296</v>
      </c>
      <c r="H120" s="21">
        <v>2432</v>
      </c>
      <c r="I120" s="21">
        <v>7400.87</v>
      </c>
      <c r="J120" s="21">
        <v>8025</v>
      </c>
      <c r="K120" s="21">
        <f t="shared" si="2"/>
        <v>20153.87</v>
      </c>
      <c r="L120" s="21">
        <f t="shared" si="3"/>
        <v>59846.130000000005</v>
      </c>
      <c r="M120" s="45" t="str" cm="1">
        <f t="array" ref="M120">VLOOKUP(B120,+[1]TEMPORAL!$B$9:$M$384,12,0)</f>
        <v>F</v>
      </c>
    </row>
    <row r="121" spans="1:13" x14ac:dyDescent="0.25">
      <c r="A121" s="41">
        <v>113</v>
      </c>
      <c r="B121" s="2" t="s">
        <v>201</v>
      </c>
      <c r="C121" s="20" t="s">
        <v>1227</v>
      </c>
      <c r="D121" s="20" t="s">
        <v>1012</v>
      </c>
      <c r="E121" s="20" t="s">
        <v>684</v>
      </c>
      <c r="F121" s="21">
        <v>70000</v>
      </c>
      <c r="G121" s="21">
        <v>2009</v>
      </c>
      <c r="H121" s="21">
        <v>2128</v>
      </c>
      <c r="I121" s="21">
        <v>5368.48</v>
      </c>
      <c r="J121" s="21">
        <v>25</v>
      </c>
      <c r="K121" s="21">
        <f t="shared" si="2"/>
        <v>9530.48</v>
      </c>
      <c r="L121" s="21">
        <f t="shared" si="3"/>
        <v>60469.520000000004</v>
      </c>
      <c r="M121" s="45" t="str" cm="1">
        <f t="array" ref="M121">VLOOKUP(B121,+[1]TEMPORAL!$B$9:$M$384,12,0)</f>
        <v>M</v>
      </c>
    </row>
    <row r="122" spans="1:13" x14ac:dyDescent="0.25">
      <c r="A122" s="41">
        <v>114</v>
      </c>
      <c r="B122" s="2" t="s">
        <v>1368</v>
      </c>
      <c r="C122" s="20" t="s">
        <v>3</v>
      </c>
      <c r="D122" s="20" t="s">
        <v>142</v>
      </c>
      <c r="E122" s="20" t="s">
        <v>684</v>
      </c>
      <c r="F122" s="21">
        <v>45333.33</v>
      </c>
      <c r="G122" s="21">
        <v>1301.07</v>
      </c>
      <c r="H122" s="21">
        <v>1378.13</v>
      </c>
      <c r="I122" s="21">
        <v>1195.3699999999999</v>
      </c>
      <c r="J122" s="21">
        <v>25</v>
      </c>
      <c r="K122" s="21">
        <f t="shared" si="2"/>
        <v>3899.5699999999997</v>
      </c>
      <c r="L122" s="21">
        <f t="shared" si="3"/>
        <v>41433.760000000002</v>
      </c>
      <c r="M122" s="45" t="s">
        <v>267</v>
      </c>
    </row>
    <row r="123" spans="1:13" x14ac:dyDescent="0.25">
      <c r="A123" s="41">
        <v>115</v>
      </c>
      <c r="B123" s="2" t="s">
        <v>249</v>
      </c>
      <c r="C123" s="20" t="s">
        <v>952</v>
      </c>
      <c r="D123" s="20" t="s">
        <v>1011</v>
      </c>
      <c r="E123" s="20" t="s">
        <v>684</v>
      </c>
      <c r="F123" s="21">
        <v>35000</v>
      </c>
      <c r="G123" s="21">
        <v>1004.5</v>
      </c>
      <c r="H123" s="21">
        <v>1064</v>
      </c>
      <c r="I123" s="21"/>
      <c r="J123" s="21">
        <v>25</v>
      </c>
      <c r="K123" s="21">
        <f t="shared" si="2"/>
        <v>2093.5</v>
      </c>
      <c r="L123" s="21">
        <f t="shared" si="3"/>
        <v>32906.5</v>
      </c>
      <c r="M123" s="45" t="str" cm="1">
        <f t="array" ref="M123">VLOOKUP(B123,+[1]TEMPORAL!$B$9:$M$384,12,0)</f>
        <v>M</v>
      </c>
    </row>
    <row r="124" spans="1:13" x14ac:dyDescent="0.25">
      <c r="A124" s="41">
        <v>116</v>
      </c>
      <c r="B124" s="2" t="s">
        <v>192</v>
      </c>
      <c r="C124" s="20" t="s">
        <v>952</v>
      </c>
      <c r="D124" s="20" t="s">
        <v>1011</v>
      </c>
      <c r="E124" s="20" t="s">
        <v>684</v>
      </c>
      <c r="F124" s="21">
        <v>50000</v>
      </c>
      <c r="G124" s="21">
        <v>1435</v>
      </c>
      <c r="H124" s="21">
        <v>1520</v>
      </c>
      <c r="I124" s="21">
        <v>1854</v>
      </c>
      <c r="J124" s="21">
        <v>5025</v>
      </c>
      <c r="K124" s="21">
        <f t="shared" si="2"/>
        <v>9834</v>
      </c>
      <c r="L124" s="21">
        <f t="shared" si="3"/>
        <v>40166</v>
      </c>
      <c r="M124" s="45" t="str" cm="1">
        <f t="array" ref="M124">VLOOKUP(B124,+[1]TEMPORAL!$B$9:$M$384,12,0)</f>
        <v>M</v>
      </c>
    </row>
    <row r="125" spans="1:13" x14ac:dyDescent="0.25">
      <c r="A125" s="41">
        <v>117</v>
      </c>
      <c r="B125" s="2" t="s">
        <v>682</v>
      </c>
      <c r="C125" s="20" t="s">
        <v>952</v>
      </c>
      <c r="D125" s="20" t="s">
        <v>1011</v>
      </c>
      <c r="E125" s="20" t="s">
        <v>684</v>
      </c>
      <c r="F125" s="21">
        <v>50000</v>
      </c>
      <c r="G125" s="21">
        <v>1435</v>
      </c>
      <c r="H125" s="21">
        <v>1520</v>
      </c>
      <c r="I125" s="21">
        <v>1854</v>
      </c>
      <c r="J125" s="21">
        <v>25</v>
      </c>
      <c r="K125" s="21">
        <f t="shared" si="2"/>
        <v>4834</v>
      </c>
      <c r="L125" s="21">
        <f t="shared" si="3"/>
        <v>45166</v>
      </c>
      <c r="M125" s="45" t="str" cm="1">
        <f t="array" ref="M125">VLOOKUP(B125,+[1]TEMPORAL!$B$9:$M$384,12,0)</f>
        <v>M</v>
      </c>
    </row>
    <row r="126" spans="1:13" x14ac:dyDescent="0.25">
      <c r="A126" s="41">
        <v>118</v>
      </c>
      <c r="B126" s="2" t="s">
        <v>657</v>
      </c>
      <c r="C126" s="20" t="s">
        <v>952</v>
      </c>
      <c r="D126" s="20" t="s">
        <v>1011</v>
      </c>
      <c r="E126" s="20" t="s">
        <v>684</v>
      </c>
      <c r="F126" s="21">
        <v>45000</v>
      </c>
      <c r="G126" s="21">
        <v>1291.5</v>
      </c>
      <c r="H126" s="21">
        <v>1368</v>
      </c>
      <c r="I126" s="21">
        <v>1148.33</v>
      </c>
      <c r="J126" s="21">
        <v>8321.43</v>
      </c>
      <c r="K126" s="21">
        <f t="shared" si="2"/>
        <v>12129.26</v>
      </c>
      <c r="L126" s="21">
        <f t="shared" si="3"/>
        <v>32870.74</v>
      </c>
      <c r="M126" s="45" t="str" cm="1">
        <f t="array" ref="M126">VLOOKUP(B126,+[1]TEMPORAL!$B$9:$M$384,12,0)</f>
        <v>M</v>
      </c>
    </row>
    <row r="127" spans="1:13" x14ac:dyDescent="0.25">
      <c r="A127" s="41">
        <v>119</v>
      </c>
      <c r="B127" s="2" t="s">
        <v>512</v>
      </c>
      <c r="C127" s="20" t="s">
        <v>950</v>
      </c>
      <c r="D127" s="20" t="s">
        <v>1012</v>
      </c>
      <c r="E127" s="20" t="s">
        <v>684</v>
      </c>
      <c r="F127" s="21">
        <v>60000</v>
      </c>
      <c r="G127" s="21">
        <v>1722</v>
      </c>
      <c r="H127" s="21">
        <v>1824</v>
      </c>
      <c r="I127" s="21">
        <v>3143.58</v>
      </c>
      <c r="J127" s="21">
        <v>1740.46</v>
      </c>
      <c r="K127" s="21">
        <f t="shared" si="2"/>
        <v>8430.0400000000009</v>
      </c>
      <c r="L127" s="21">
        <f t="shared" si="3"/>
        <v>51569.96</v>
      </c>
      <c r="M127" s="45" t="str" cm="1">
        <f t="array" ref="M127">VLOOKUP(B127,+[1]TEMPORAL!$B$9:$M$384,12,0)</f>
        <v>M</v>
      </c>
    </row>
    <row r="128" spans="1:13" x14ac:dyDescent="0.25">
      <c r="A128" s="41">
        <v>120</v>
      </c>
      <c r="B128" s="2" t="s">
        <v>782</v>
      </c>
      <c r="C128" s="20" t="s">
        <v>950</v>
      </c>
      <c r="D128" s="20" t="s">
        <v>1011</v>
      </c>
      <c r="E128" s="20" t="s">
        <v>684</v>
      </c>
      <c r="F128" s="21">
        <v>60000</v>
      </c>
      <c r="G128" s="21">
        <v>1722</v>
      </c>
      <c r="H128" s="21">
        <v>1824</v>
      </c>
      <c r="I128" s="21">
        <v>3486.68</v>
      </c>
      <c r="J128" s="21">
        <v>1825</v>
      </c>
      <c r="K128" s="21">
        <f t="shared" si="2"/>
        <v>8857.68</v>
      </c>
      <c r="L128" s="21">
        <f t="shared" si="3"/>
        <v>51142.32</v>
      </c>
      <c r="M128" s="45" t="str" cm="1">
        <f t="array" ref="M128">VLOOKUP(B128,+[1]TEMPORAL!$B$9:$M$384,12,0)</f>
        <v>M</v>
      </c>
    </row>
    <row r="129" spans="1:13" x14ac:dyDescent="0.25">
      <c r="A129" s="41">
        <v>121</v>
      </c>
      <c r="B129" s="2" t="s">
        <v>322</v>
      </c>
      <c r="C129" s="20" t="s">
        <v>1228</v>
      </c>
      <c r="D129" s="20" t="s">
        <v>1000</v>
      </c>
      <c r="E129" s="20" t="s">
        <v>684</v>
      </c>
      <c r="F129" s="21">
        <v>80000</v>
      </c>
      <c r="G129" s="21">
        <v>2296</v>
      </c>
      <c r="H129" s="21">
        <v>2432</v>
      </c>
      <c r="I129" s="21">
        <v>7400.87</v>
      </c>
      <c r="J129" s="21">
        <v>7225</v>
      </c>
      <c r="K129" s="21">
        <f t="shared" si="2"/>
        <v>19353.87</v>
      </c>
      <c r="L129" s="21">
        <f t="shared" si="3"/>
        <v>60646.130000000005</v>
      </c>
      <c r="M129" s="45" t="str" cm="1">
        <f t="array" ref="M129">VLOOKUP(B129,+[1]TEMPORAL!$B$9:$M$384,12,0)</f>
        <v>M</v>
      </c>
    </row>
    <row r="130" spans="1:13" x14ac:dyDescent="0.25">
      <c r="A130" s="41">
        <v>122</v>
      </c>
      <c r="B130" s="2" t="s">
        <v>1379</v>
      </c>
      <c r="C130" s="20" t="s">
        <v>1380</v>
      </c>
      <c r="D130" s="20" t="s">
        <v>1014</v>
      </c>
      <c r="E130" s="20" t="s">
        <v>684</v>
      </c>
      <c r="F130" s="21">
        <v>85000</v>
      </c>
      <c r="G130" s="21">
        <v>2439.5</v>
      </c>
      <c r="H130" s="21">
        <v>2584</v>
      </c>
      <c r="I130" s="21">
        <v>8576.99</v>
      </c>
      <c r="J130" s="21">
        <v>25</v>
      </c>
      <c r="K130" s="21">
        <f t="shared" si="2"/>
        <v>13625.49</v>
      </c>
      <c r="L130" s="21">
        <f t="shared" si="3"/>
        <v>71374.509999999995</v>
      </c>
      <c r="M130" s="45" t="s">
        <v>267</v>
      </c>
    </row>
    <row r="131" spans="1:13" x14ac:dyDescent="0.25">
      <c r="A131" s="41">
        <v>123</v>
      </c>
      <c r="B131" s="2" t="s">
        <v>380</v>
      </c>
      <c r="C131" s="20" t="s">
        <v>1229</v>
      </c>
      <c r="D131" s="20" t="s">
        <v>1124</v>
      </c>
      <c r="E131" s="20" t="s">
        <v>684</v>
      </c>
      <c r="F131" s="21">
        <v>60000</v>
      </c>
      <c r="G131" s="21">
        <v>1722</v>
      </c>
      <c r="H131" s="21">
        <v>1824</v>
      </c>
      <c r="I131" s="21">
        <v>3486.68</v>
      </c>
      <c r="J131" s="21">
        <v>1825</v>
      </c>
      <c r="K131" s="21">
        <f t="shared" si="2"/>
        <v>8857.68</v>
      </c>
      <c r="L131" s="21">
        <f t="shared" si="3"/>
        <v>51142.32</v>
      </c>
      <c r="M131" s="45" t="str" cm="1">
        <f t="array" ref="M131">VLOOKUP(B131,+[1]TEMPORAL!$B$9:$M$384,12,0)</f>
        <v>M</v>
      </c>
    </row>
    <row r="132" spans="1:13" x14ac:dyDescent="0.25">
      <c r="A132" s="41">
        <v>124</v>
      </c>
      <c r="B132" s="74" t="s">
        <v>876</v>
      </c>
      <c r="C132" s="20" t="s">
        <v>297</v>
      </c>
      <c r="D132" s="20" t="s">
        <v>1001</v>
      </c>
      <c r="E132" s="20" t="s">
        <v>684</v>
      </c>
      <c r="F132" s="21">
        <v>75000</v>
      </c>
      <c r="G132" s="21">
        <v>2152.5</v>
      </c>
      <c r="H132" s="21">
        <v>2280</v>
      </c>
      <c r="I132" s="21">
        <v>6309.38</v>
      </c>
      <c r="J132" s="21">
        <v>25</v>
      </c>
      <c r="K132" s="21">
        <f t="shared" si="2"/>
        <v>10766.880000000001</v>
      </c>
      <c r="L132" s="21">
        <f t="shared" si="3"/>
        <v>64233.119999999995</v>
      </c>
      <c r="M132" s="45" t="str" cm="1">
        <f t="array" ref="M132">VLOOKUP(B132,+[1]TEMPORAL!$B$9:$M$384,12,0)</f>
        <v>M</v>
      </c>
    </row>
    <row r="133" spans="1:13" x14ac:dyDescent="0.25">
      <c r="A133" s="41">
        <v>125</v>
      </c>
      <c r="B133" s="2" t="s">
        <v>776</v>
      </c>
      <c r="C133" s="20" t="s">
        <v>297</v>
      </c>
      <c r="D133" s="20" t="s">
        <v>1001</v>
      </c>
      <c r="E133" s="20" t="s">
        <v>684</v>
      </c>
      <c r="F133" s="21">
        <v>80000</v>
      </c>
      <c r="G133" s="21">
        <v>2296</v>
      </c>
      <c r="H133" s="21">
        <v>2432</v>
      </c>
      <c r="I133" s="21">
        <v>7400.87</v>
      </c>
      <c r="J133" s="21">
        <v>10825</v>
      </c>
      <c r="K133" s="21">
        <f t="shared" si="2"/>
        <v>22953.87</v>
      </c>
      <c r="L133" s="21">
        <f t="shared" si="3"/>
        <v>57046.130000000005</v>
      </c>
      <c r="M133" s="45" t="s">
        <v>266</v>
      </c>
    </row>
    <row r="134" spans="1:13" x14ac:dyDescent="0.25">
      <c r="A134" s="41">
        <v>126</v>
      </c>
      <c r="B134" s="2" t="s">
        <v>389</v>
      </c>
      <c r="C134" s="20" t="s">
        <v>956</v>
      </c>
      <c r="D134" s="20" t="s">
        <v>1112</v>
      </c>
      <c r="E134" s="20" t="s">
        <v>684</v>
      </c>
      <c r="F134" s="21">
        <v>50000</v>
      </c>
      <c r="G134" s="21">
        <v>1435</v>
      </c>
      <c r="H134" s="21">
        <v>1520</v>
      </c>
      <c r="I134" s="21">
        <v>1854</v>
      </c>
      <c r="J134" s="21">
        <v>1525</v>
      </c>
      <c r="K134" s="21">
        <f t="shared" si="2"/>
        <v>6334</v>
      </c>
      <c r="L134" s="21">
        <f t="shared" si="3"/>
        <v>43666</v>
      </c>
      <c r="M134" s="45" t="str" cm="1">
        <f t="array" ref="M134">VLOOKUP(B134,+[1]TEMPORAL!$B$9:$M$384,12,0)</f>
        <v>M</v>
      </c>
    </row>
    <row r="135" spans="1:13" x14ac:dyDescent="0.25">
      <c r="A135" s="41">
        <v>127</v>
      </c>
      <c r="B135" s="2" t="s">
        <v>618</v>
      </c>
      <c r="C135" s="20" t="s">
        <v>958</v>
      </c>
      <c r="D135" s="20" t="s">
        <v>1012</v>
      </c>
      <c r="E135" s="20" t="s">
        <v>684</v>
      </c>
      <c r="F135" s="21">
        <v>90000</v>
      </c>
      <c r="G135" s="21">
        <v>2583</v>
      </c>
      <c r="H135" s="21">
        <v>2736</v>
      </c>
      <c r="I135" s="21">
        <v>9753.1200000000008</v>
      </c>
      <c r="J135" s="21">
        <v>25</v>
      </c>
      <c r="K135" s="21">
        <f t="shared" si="2"/>
        <v>15097.12</v>
      </c>
      <c r="L135" s="21">
        <f t="shared" si="3"/>
        <v>74902.880000000005</v>
      </c>
      <c r="M135" s="45" t="str" cm="1">
        <f t="array" ref="M135">VLOOKUP(B135,+[1]TEMPORAL!$B$9:$M$384,12,0)</f>
        <v>M</v>
      </c>
    </row>
    <row r="136" spans="1:13" x14ac:dyDescent="0.25">
      <c r="A136" s="41">
        <v>128</v>
      </c>
      <c r="B136" s="2" t="s">
        <v>318</v>
      </c>
      <c r="C136" s="20" t="s">
        <v>956</v>
      </c>
      <c r="D136" s="20" t="s">
        <v>1112</v>
      </c>
      <c r="E136" s="20" t="s">
        <v>684</v>
      </c>
      <c r="F136" s="21">
        <v>50000</v>
      </c>
      <c r="G136" s="21">
        <v>1435</v>
      </c>
      <c r="H136" s="21">
        <v>1520</v>
      </c>
      <c r="I136" s="21">
        <v>1854</v>
      </c>
      <c r="J136" s="21">
        <v>25</v>
      </c>
      <c r="K136" s="21">
        <f t="shared" si="2"/>
        <v>4834</v>
      </c>
      <c r="L136" s="21">
        <f t="shared" si="3"/>
        <v>45166</v>
      </c>
      <c r="M136" s="45" t="str" cm="1">
        <f t="array" ref="M136">VLOOKUP(B136,+[1]TEMPORAL!$B$9:$M$384,12,0)</f>
        <v>M</v>
      </c>
    </row>
    <row r="137" spans="1:13" x14ac:dyDescent="0.25">
      <c r="A137" s="41">
        <v>129</v>
      </c>
      <c r="B137" s="2" t="s">
        <v>514</v>
      </c>
      <c r="C137" s="20" t="s">
        <v>957</v>
      </c>
      <c r="D137" s="20" t="s">
        <v>1115</v>
      </c>
      <c r="E137" s="20" t="s">
        <v>684</v>
      </c>
      <c r="F137" s="21">
        <v>40000</v>
      </c>
      <c r="G137" s="21">
        <v>1148</v>
      </c>
      <c r="H137" s="21">
        <v>1216</v>
      </c>
      <c r="I137" s="21">
        <v>442.65</v>
      </c>
      <c r="J137" s="21">
        <v>25</v>
      </c>
      <c r="K137" s="21">
        <f t="shared" si="2"/>
        <v>2831.65</v>
      </c>
      <c r="L137" s="21">
        <f t="shared" si="3"/>
        <v>37168.35</v>
      </c>
      <c r="M137" s="45" t="str" cm="1">
        <f t="array" ref="M137">VLOOKUP(B137,+[1]TEMPORAL!$B$9:$M$384,12,0)</f>
        <v>M</v>
      </c>
    </row>
    <row r="138" spans="1:13" x14ac:dyDescent="0.25">
      <c r="A138" s="41">
        <v>130</v>
      </c>
      <c r="B138" s="2" t="s">
        <v>340</v>
      </c>
      <c r="C138" s="20" t="s">
        <v>1230</v>
      </c>
      <c r="D138" s="20" t="s">
        <v>1011</v>
      </c>
      <c r="E138" s="20" t="s">
        <v>684</v>
      </c>
      <c r="F138" s="21">
        <v>80000</v>
      </c>
      <c r="G138" s="21">
        <v>2296</v>
      </c>
      <c r="H138" s="21">
        <v>2432</v>
      </c>
      <c r="I138" s="21">
        <v>7400.87</v>
      </c>
      <c r="J138" s="21">
        <v>12025</v>
      </c>
      <c r="K138" s="21">
        <f t="shared" ref="K138:K201" si="4">+G138+H138+I138+J138</f>
        <v>24153.87</v>
      </c>
      <c r="L138" s="21">
        <f t="shared" ref="L138:L201" si="5">+F138-K138</f>
        <v>55846.130000000005</v>
      </c>
      <c r="M138" s="45" t="str" cm="1">
        <f t="array" ref="M138">VLOOKUP(B138,+[1]TEMPORAL!$B$9:$M$384,12,0)</f>
        <v>M</v>
      </c>
    </row>
    <row r="139" spans="1:13" x14ac:dyDescent="0.25">
      <c r="A139" s="41">
        <v>131</v>
      </c>
      <c r="B139" s="2" t="s">
        <v>367</v>
      </c>
      <c r="C139" s="20" t="s">
        <v>1230</v>
      </c>
      <c r="D139" s="20" t="s">
        <v>1011</v>
      </c>
      <c r="E139" s="20" t="s">
        <v>684</v>
      </c>
      <c r="F139" s="21">
        <v>80000</v>
      </c>
      <c r="G139" s="21">
        <v>2296</v>
      </c>
      <c r="H139" s="21">
        <v>2432</v>
      </c>
      <c r="I139" s="21">
        <v>7400.87</v>
      </c>
      <c r="J139" s="21">
        <v>25</v>
      </c>
      <c r="K139" s="21">
        <f t="shared" si="4"/>
        <v>12153.869999999999</v>
      </c>
      <c r="L139" s="21">
        <f t="shared" si="5"/>
        <v>67846.13</v>
      </c>
      <c r="M139" s="45" t="str" cm="1">
        <f t="array" ref="M139">VLOOKUP(B139,+[1]TEMPORAL!$B$9:$M$384,12,0)</f>
        <v>M</v>
      </c>
    </row>
    <row r="140" spans="1:13" x14ac:dyDescent="0.25">
      <c r="A140" s="41">
        <v>132</v>
      </c>
      <c r="B140" s="2" t="s">
        <v>661</v>
      </c>
      <c r="C140" s="20" t="s">
        <v>966</v>
      </c>
      <c r="D140" s="20" t="s">
        <v>593</v>
      </c>
      <c r="E140" s="20" t="s">
        <v>684</v>
      </c>
      <c r="F140" s="21">
        <v>50000</v>
      </c>
      <c r="G140" s="21">
        <v>1435</v>
      </c>
      <c r="H140" s="21">
        <v>1520</v>
      </c>
      <c r="I140" s="21">
        <v>1854</v>
      </c>
      <c r="J140" s="21">
        <v>25</v>
      </c>
      <c r="K140" s="21">
        <f t="shared" si="4"/>
        <v>4834</v>
      </c>
      <c r="L140" s="21">
        <f t="shared" si="5"/>
        <v>45166</v>
      </c>
      <c r="M140" s="45" t="str" cm="1">
        <f t="array" ref="M140">VLOOKUP(B140,+[1]TEMPORAL!$B$9:$M$384,12,0)</f>
        <v>M</v>
      </c>
    </row>
    <row r="141" spans="1:13" x14ac:dyDescent="0.25">
      <c r="A141" s="41">
        <v>133</v>
      </c>
      <c r="B141" s="2" t="s">
        <v>105</v>
      </c>
      <c r="C141" s="20" t="s">
        <v>966</v>
      </c>
      <c r="D141" s="20" t="s">
        <v>593</v>
      </c>
      <c r="E141" s="20" t="s">
        <v>684</v>
      </c>
      <c r="F141" s="21">
        <v>50000</v>
      </c>
      <c r="G141" s="21">
        <v>1435</v>
      </c>
      <c r="H141" s="21">
        <v>1520</v>
      </c>
      <c r="I141" s="21">
        <v>1854</v>
      </c>
      <c r="J141" s="21">
        <v>25</v>
      </c>
      <c r="K141" s="21">
        <f t="shared" si="4"/>
        <v>4834</v>
      </c>
      <c r="L141" s="21">
        <f t="shared" si="5"/>
        <v>45166</v>
      </c>
      <c r="M141" s="45" t="str" cm="1">
        <f t="array" ref="M141">VLOOKUP(B141,+[1]TEMPORAL!$B$9:$M$384,12,0)</f>
        <v>F</v>
      </c>
    </row>
    <row r="142" spans="1:13" x14ac:dyDescent="0.25">
      <c r="A142" s="41">
        <v>134</v>
      </c>
      <c r="B142" s="2" t="s">
        <v>609</v>
      </c>
      <c r="C142" s="20" t="s">
        <v>966</v>
      </c>
      <c r="D142" s="20" t="s">
        <v>593</v>
      </c>
      <c r="E142" s="20" t="s">
        <v>684</v>
      </c>
      <c r="F142" s="21">
        <v>50000</v>
      </c>
      <c r="G142" s="21">
        <v>1435</v>
      </c>
      <c r="H142" s="21">
        <v>1520</v>
      </c>
      <c r="I142" s="21">
        <v>1854</v>
      </c>
      <c r="J142" s="21">
        <v>25</v>
      </c>
      <c r="K142" s="21">
        <f t="shared" si="4"/>
        <v>4834</v>
      </c>
      <c r="L142" s="21">
        <f t="shared" si="5"/>
        <v>45166</v>
      </c>
      <c r="M142" s="45" t="str" cm="1">
        <f t="array" ref="M142">VLOOKUP(B142,+[1]TEMPORAL!$B$9:$M$384,12,0)</f>
        <v>F</v>
      </c>
    </row>
    <row r="143" spans="1:13" x14ac:dyDescent="0.25">
      <c r="A143" s="41">
        <v>135</v>
      </c>
      <c r="B143" s="2" t="s">
        <v>110</v>
      </c>
      <c r="C143" s="20" t="s">
        <v>1230</v>
      </c>
      <c r="D143" s="20" t="s">
        <v>1011</v>
      </c>
      <c r="E143" s="20" t="s">
        <v>684</v>
      </c>
      <c r="F143" s="21">
        <v>65000</v>
      </c>
      <c r="G143" s="21">
        <v>1865.5</v>
      </c>
      <c r="H143" s="21">
        <v>1976</v>
      </c>
      <c r="I143" s="21">
        <v>4427.58</v>
      </c>
      <c r="J143" s="21">
        <v>25</v>
      </c>
      <c r="K143" s="21">
        <f t="shared" si="4"/>
        <v>8294.08</v>
      </c>
      <c r="L143" s="21">
        <f t="shared" si="5"/>
        <v>56705.919999999998</v>
      </c>
      <c r="M143" s="45" t="s">
        <v>267</v>
      </c>
    </row>
    <row r="144" spans="1:13" x14ac:dyDescent="0.25">
      <c r="A144" s="41">
        <v>136</v>
      </c>
      <c r="B144" s="2" t="s">
        <v>269</v>
      </c>
      <c r="C144" s="20" t="s">
        <v>966</v>
      </c>
      <c r="D144" s="20" t="s">
        <v>1111</v>
      </c>
      <c r="E144" s="20" t="s">
        <v>684</v>
      </c>
      <c r="F144" s="21">
        <v>60000</v>
      </c>
      <c r="G144" s="21">
        <v>1722</v>
      </c>
      <c r="H144" s="21">
        <v>1824</v>
      </c>
      <c r="I144" s="21">
        <v>3486.68</v>
      </c>
      <c r="J144" s="21">
        <v>8262.73</v>
      </c>
      <c r="K144" s="21">
        <f t="shared" si="4"/>
        <v>15295.41</v>
      </c>
      <c r="L144" s="21">
        <f t="shared" si="5"/>
        <v>44704.59</v>
      </c>
      <c r="M144" s="45" t="str" cm="1">
        <f t="array" ref="M144">VLOOKUP(B144,+[1]TEMPORAL!$B$9:$M$384,12,0)</f>
        <v>F</v>
      </c>
    </row>
    <row r="145" spans="1:13" x14ac:dyDescent="0.25">
      <c r="A145" s="41">
        <v>137</v>
      </c>
      <c r="B145" s="2" t="s">
        <v>188</v>
      </c>
      <c r="C145" s="20" t="s">
        <v>174</v>
      </c>
      <c r="D145" s="20" t="s">
        <v>1110</v>
      </c>
      <c r="E145" s="20" t="s">
        <v>684</v>
      </c>
      <c r="F145" s="21">
        <v>70000</v>
      </c>
      <c r="G145" s="21">
        <v>2009</v>
      </c>
      <c r="H145" s="21">
        <v>2128</v>
      </c>
      <c r="I145" s="21">
        <v>5025.38</v>
      </c>
      <c r="J145" s="21">
        <v>1740.46</v>
      </c>
      <c r="K145" s="21">
        <f t="shared" si="4"/>
        <v>10902.84</v>
      </c>
      <c r="L145" s="21">
        <f t="shared" si="5"/>
        <v>59097.16</v>
      </c>
      <c r="M145" s="45" t="str" cm="1">
        <f t="array" ref="M145">VLOOKUP(B145,+[1]TEMPORAL!$B$9:$M$384,12,0)</f>
        <v>F</v>
      </c>
    </row>
    <row r="146" spans="1:13" x14ac:dyDescent="0.25">
      <c r="A146" s="41">
        <v>138</v>
      </c>
      <c r="B146" s="2" t="s">
        <v>257</v>
      </c>
      <c r="C146" s="20" t="s">
        <v>1225</v>
      </c>
      <c r="D146" s="20" t="s">
        <v>1017</v>
      </c>
      <c r="E146" s="20" t="s">
        <v>684</v>
      </c>
      <c r="F146" s="21">
        <v>75000</v>
      </c>
      <c r="G146" s="21">
        <v>2152.5</v>
      </c>
      <c r="H146" s="21">
        <v>2280</v>
      </c>
      <c r="I146" s="21">
        <v>5966.28</v>
      </c>
      <c r="J146" s="21">
        <v>1740.46</v>
      </c>
      <c r="K146" s="21">
        <f t="shared" si="4"/>
        <v>12139.239999999998</v>
      </c>
      <c r="L146" s="21">
        <f t="shared" si="5"/>
        <v>62860.76</v>
      </c>
      <c r="M146" s="45" t="str" cm="1">
        <f t="array" ref="M146">VLOOKUP(B146,+[1]TEMPORAL!$B$9:$M$384,12,0)</f>
        <v>F</v>
      </c>
    </row>
    <row r="147" spans="1:13" x14ac:dyDescent="0.25">
      <c r="A147" s="41">
        <v>139</v>
      </c>
      <c r="B147" s="2" t="s">
        <v>478</v>
      </c>
      <c r="C147" s="20" t="s">
        <v>174</v>
      </c>
      <c r="D147" s="20" t="s">
        <v>1172</v>
      </c>
      <c r="E147" s="20" t="s">
        <v>684</v>
      </c>
      <c r="F147" s="21">
        <v>70000</v>
      </c>
      <c r="G147" s="21">
        <v>2009</v>
      </c>
      <c r="H147" s="21">
        <v>2128</v>
      </c>
      <c r="I147" s="21">
        <v>5368.48</v>
      </c>
      <c r="J147" s="21">
        <v>25</v>
      </c>
      <c r="K147" s="21">
        <f t="shared" si="4"/>
        <v>9530.48</v>
      </c>
      <c r="L147" s="21">
        <f t="shared" si="5"/>
        <v>60469.520000000004</v>
      </c>
      <c r="M147" s="45" t="str" cm="1">
        <f t="array" ref="M147">VLOOKUP(B147,+[1]TEMPORAL!$B$9:$M$384,12,0)</f>
        <v>M</v>
      </c>
    </row>
    <row r="148" spans="1:13" x14ac:dyDescent="0.25">
      <c r="A148" s="41">
        <v>140</v>
      </c>
      <c r="B148" s="2" t="s">
        <v>292</v>
      </c>
      <c r="C148" s="20" t="s">
        <v>174</v>
      </c>
      <c r="D148" s="20" t="s">
        <v>1001</v>
      </c>
      <c r="E148" s="20" t="s">
        <v>684</v>
      </c>
      <c r="F148" s="21">
        <v>80000</v>
      </c>
      <c r="G148" s="21">
        <v>2296</v>
      </c>
      <c r="H148" s="21">
        <v>2432</v>
      </c>
      <c r="I148" s="21">
        <v>7400.87</v>
      </c>
      <c r="J148" s="21">
        <v>4025</v>
      </c>
      <c r="K148" s="21">
        <f t="shared" si="4"/>
        <v>16153.869999999999</v>
      </c>
      <c r="L148" s="21">
        <f t="shared" si="5"/>
        <v>63846.130000000005</v>
      </c>
      <c r="M148" s="45" t="str" cm="1">
        <f t="array" ref="M148">VLOOKUP(B148,+[1]TEMPORAL!$B$9:$M$384,12,0)</f>
        <v>F</v>
      </c>
    </row>
    <row r="149" spans="1:13" x14ac:dyDescent="0.25">
      <c r="A149" s="41">
        <v>141</v>
      </c>
      <c r="B149" s="2" t="s">
        <v>496</v>
      </c>
      <c r="C149" s="20" t="s">
        <v>174</v>
      </c>
      <c r="D149" s="20" t="s">
        <v>1012</v>
      </c>
      <c r="E149" s="20" t="s">
        <v>684</v>
      </c>
      <c r="F149" s="21">
        <v>75000</v>
      </c>
      <c r="G149" s="21">
        <v>2152.5</v>
      </c>
      <c r="H149" s="21">
        <v>2280</v>
      </c>
      <c r="I149" s="21">
        <v>6309.38</v>
      </c>
      <c r="J149" s="21">
        <v>25</v>
      </c>
      <c r="K149" s="21">
        <f t="shared" si="4"/>
        <v>10766.880000000001</v>
      </c>
      <c r="L149" s="21">
        <f t="shared" si="5"/>
        <v>64233.119999999995</v>
      </c>
      <c r="M149" s="45" t="str" cm="1">
        <f t="array" ref="M149">VLOOKUP(B149,+[1]TEMPORAL!$B$9:$M$384,12,0)</f>
        <v>F</v>
      </c>
    </row>
    <row r="150" spans="1:13" x14ac:dyDescent="0.25">
      <c r="A150" s="41">
        <v>142</v>
      </c>
      <c r="B150" s="2" t="s">
        <v>307</v>
      </c>
      <c r="C150" s="20" t="s">
        <v>174</v>
      </c>
      <c r="D150" s="20" t="s">
        <v>1011</v>
      </c>
      <c r="E150" s="20" t="s">
        <v>684</v>
      </c>
      <c r="F150" s="21">
        <v>80000</v>
      </c>
      <c r="G150" s="21">
        <v>2296</v>
      </c>
      <c r="H150" s="21">
        <v>2432</v>
      </c>
      <c r="I150" s="21">
        <v>6972</v>
      </c>
      <c r="J150" s="21">
        <v>1740.46</v>
      </c>
      <c r="K150" s="21">
        <f t="shared" si="4"/>
        <v>13440.46</v>
      </c>
      <c r="L150" s="21">
        <f t="shared" si="5"/>
        <v>66559.540000000008</v>
      </c>
      <c r="M150" s="45" t="str" cm="1">
        <f t="array" ref="M150">VLOOKUP(B150,+[1]TEMPORAL!$B$9:$M$384,12,0)</f>
        <v>F</v>
      </c>
    </row>
    <row r="151" spans="1:13" x14ac:dyDescent="0.25">
      <c r="A151" s="41">
        <v>143</v>
      </c>
      <c r="B151" s="2" t="s">
        <v>316</v>
      </c>
      <c r="C151" s="20" t="s">
        <v>1231</v>
      </c>
      <c r="D151" s="20" t="s">
        <v>1116</v>
      </c>
      <c r="E151" s="20" t="s">
        <v>684</v>
      </c>
      <c r="F151" s="21">
        <v>70000</v>
      </c>
      <c r="G151" s="21">
        <v>2009</v>
      </c>
      <c r="H151" s="21">
        <v>2128</v>
      </c>
      <c r="I151" s="21">
        <v>5368.48</v>
      </c>
      <c r="J151" s="21">
        <v>2125</v>
      </c>
      <c r="K151" s="21">
        <f t="shared" si="4"/>
        <v>11630.48</v>
      </c>
      <c r="L151" s="21">
        <f t="shared" si="5"/>
        <v>58369.520000000004</v>
      </c>
      <c r="M151" s="45" t="str" cm="1">
        <f t="array" ref="M151">VLOOKUP(B151,+[1]TEMPORAL!$B$9:$M$384,12,0)</f>
        <v>F</v>
      </c>
    </row>
    <row r="152" spans="1:13" x14ac:dyDescent="0.25">
      <c r="A152" s="41">
        <v>144</v>
      </c>
      <c r="B152" s="2" t="s">
        <v>200</v>
      </c>
      <c r="C152" s="20" t="s">
        <v>174</v>
      </c>
      <c r="D152" s="20" t="s">
        <v>1011</v>
      </c>
      <c r="E152" s="20" t="s">
        <v>684</v>
      </c>
      <c r="F152" s="21">
        <v>70000</v>
      </c>
      <c r="G152" s="21">
        <v>2009</v>
      </c>
      <c r="H152" s="21">
        <v>2128</v>
      </c>
      <c r="I152" s="21">
        <v>5025.38</v>
      </c>
      <c r="J152" s="21">
        <v>5240.46</v>
      </c>
      <c r="K152" s="21">
        <f t="shared" si="4"/>
        <v>14402.84</v>
      </c>
      <c r="L152" s="21">
        <f t="shared" si="5"/>
        <v>55597.16</v>
      </c>
      <c r="M152" s="45" t="str" cm="1">
        <f t="array" ref="M152">VLOOKUP(B152,+[1]TEMPORAL!$B$9:$M$384,12,0)</f>
        <v>F</v>
      </c>
    </row>
    <row r="153" spans="1:13" x14ac:dyDescent="0.25">
      <c r="A153" s="41">
        <v>145</v>
      </c>
      <c r="B153" s="2" t="s">
        <v>332</v>
      </c>
      <c r="C153" s="20" t="s">
        <v>174</v>
      </c>
      <c r="D153" s="20" t="s">
        <v>1172</v>
      </c>
      <c r="E153" s="20" t="s">
        <v>684</v>
      </c>
      <c r="F153" s="21">
        <v>80000</v>
      </c>
      <c r="G153" s="21">
        <v>2296</v>
      </c>
      <c r="H153" s="21">
        <v>2432</v>
      </c>
      <c r="I153" s="21">
        <v>7400.87</v>
      </c>
      <c r="J153" s="21">
        <v>25</v>
      </c>
      <c r="K153" s="21">
        <f t="shared" si="4"/>
        <v>12153.869999999999</v>
      </c>
      <c r="L153" s="21">
        <f t="shared" si="5"/>
        <v>67846.13</v>
      </c>
      <c r="M153" s="45" t="str" cm="1">
        <f t="array" ref="M153">VLOOKUP(B153,+[1]TEMPORAL!$B$9:$M$384,12,0)</f>
        <v>F</v>
      </c>
    </row>
    <row r="154" spans="1:13" x14ac:dyDescent="0.25">
      <c r="A154" s="41">
        <v>146</v>
      </c>
      <c r="B154" s="2" t="s">
        <v>333</v>
      </c>
      <c r="C154" s="20" t="s">
        <v>174</v>
      </c>
      <c r="D154" s="20" t="s">
        <v>1172</v>
      </c>
      <c r="E154" s="20" t="s">
        <v>684</v>
      </c>
      <c r="F154" s="21">
        <v>90000</v>
      </c>
      <c r="G154" s="21">
        <v>2583</v>
      </c>
      <c r="H154" s="21">
        <v>2736</v>
      </c>
      <c r="I154" s="21">
        <v>9753.1200000000008</v>
      </c>
      <c r="J154" s="21">
        <v>25</v>
      </c>
      <c r="K154" s="21">
        <f t="shared" si="4"/>
        <v>15097.12</v>
      </c>
      <c r="L154" s="21">
        <f t="shared" si="5"/>
        <v>74902.880000000005</v>
      </c>
      <c r="M154" s="45" t="str" cm="1">
        <f t="array" ref="M154">VLOOKUP(B154,+[1]TEMPORAL!$B$9:$M$384,12,0)</f>
        <v>M</v>
      </c>
    </row>
    <row r="155" spans="1:13" x14ac:dyDescent="0.25">
      <c r="A155" s="41">
        <v>147</v>
      </c>
      <c r="B155" s="2" t="s">
        <v>362</v>
      </c>
      <c r="C155" s="20" t="s">
        <v>174</v>
      </c>
      <c r="D155" s="20" t="s">
        <v>1011</v>
      </c>
      <c r="E155" s="20" t="s">
        <v>684</v>
      </c>
      <c r="F155" s="21">
        <v>80000</v>
      </c>
      <c r="G155" s="21">
        <v>2296</v>
      </c>
      <c r="H155" s="21">
        <v>2432</v>
      </c>
      <c r="I155" s="21">
        <v>7400.87</v>
      </c>
      <c r="J155" s="21">
        <v>25</v>
      </c>
      <c r="K155" s="21">
        <f t="shared" si="4"/>
        <v>12153.869999999999</v>
      </c>
      <c r="L155" s="21">
        <f t="shared" si="5"/>
        <v>67846.13</v>
      </c>
      <c r="M155" s="45" t="str" cm="1">
        <f t="array" ref="M155">VLOOKUP(B155,+[1]TEMPORAL!$B$9:$M$384,12,0)</f>
        <v>M</v>
      </c>
    </row>
    <row r="156" spans="1:13" x14ac:dyDescent="0.25">
      <c r="A156" s="41">
        <v>148</v>
      </c>
      <c r="B156" s="2" t="s">
        <v>373</v>
      </c>
      <c r="C156" s="20" t="s">
        <v>174</v>
      </c>
      <c r="D156" s="20" t="s">
        <v>1172</v>
      </c>
      <c r="E156" s="20" t="s">
        <v>684</v>
      </c>
      <c r="F156" s="21">
        <v>90000</v>
      </c>
      <c r="G156" s="21">
        <v>2583</v>
      </c>
      <c r="H156" s="21">
        <v>2736</v>
      </c>
      <c r="I156" s="21">
        <v>9753.1200000000008</v>
      </c>
      <c r="J156" s="21">
        <v>9025</v>
      </c>
      <c r="K156" s="21">
        <f t="shared" si="4"/>
        <v>24097.120000000003</v>
      </c>
      <c r="L156" s="21">
        <f t="shared" si="5"/>
        <v>65902.880000000005</v>
      </c>
      <c r="M156" s="45" t="str" cm="1">
        <f t="array" ref="M156">VLOOKUP(B156,+[1]TEMPORAL!$B$9:$M$384,12,0)</f>
        <v>M</v>
      </c>
    </row>
    <row r="157" spans="1:13" x14ac:dyDescent="0.25">
      <c r="A157" s="41">
        <v>149</v>
      </c>
      <c r="B157" s="2" t="s">
        <v>382</v>
      </c>
      <c r="C157" s="20" t="s">
        <v>174</v>
      </c>
      <c r="D157" s="20" t="s">
        <v>1001</v>
      </c>
      <c r="E157" s="20" t="s">
        <v>684</v>
      </c>
      <c r="F157" s="21">
        <v>70000</v>
      </c>
      <c r="G157" s="21">
        <v>2009</v>
      </c>
      <c r="H157" s="21">
        <v>2128</v>
      </c>
      <c r="I157" s="21">
        <v>5368.48</v>
      </c>
      <c r="J157" s="21">
        <v>5625</v>
      </c>
      <c r="K157" s="21">
        <f t="shared" si="4"/>
        <v>15130.48</v>
      </c>
      <c r="L157" s="21">
        <f t="shared" si="5"/>
        <v>54869.520000000004</v>
      </c>
      <c r="M157" s="45" t="str" cm="1">
        <f t="array" ref="M157">VLOOKUP(B157,+[1]TEMPORAL!$B$9:$M$384,12,0)</f>
        <v>F</v>
      </c>
    </row>
    <row r="158" spans="1:13" x14ac:dyDescent="0.25">
      <c r="A158" s="41">
        <v>150</v>
      </c>
      <c r="B158" s="2" t="s">
        <v>384</v>
      </c>
      <c r="C158" s="20" t="s">
        <v>174</v>
      </c>
      <c r="D158" s="20" t="s">
        <v>1001</v>
      </c>
      <c r="E158" s="20" t="s">
        <v>684</v>
      </c>
      <c r="F158" s="21">
        <v>35000</v>
      </c>
      <c r="G158" s="21">
        <v>1004.5</v>
      </c>
      <c r="H158" s="21">
        <v>1064</v>
      </c>
      <c r="I158" s="21"/>
      <c r="J158" s="21">
        <v>4524.6000000000004</v>
      </c>
      <c r="K158" s="21">
        <f t="shared" si="4"/>
        <v>6593.1</v>
      </c>
      <c r="L158" s="21">
        <f t="shared" si="5"/>
        <v>28406.9</v>
      </c>
      <c r="M158" s="45" t="str" cm="1">
        <f t="array" ref="M158">VLOOKUP(B158,+[1]TEMPORAL!$B$9:$M$384,12,0)</f>
        <v>M</v>
      </c>
    </row>
    <row r="159" spans="1:13" x14ac:dyDescent="0.25">
      <c r="A159" s="41">
        <v>151</v>
      </c>
      <c r="B159" s="2" t="s">
        <v>385</v>
      </c>
      <c r="C159" s="20" t="s">
        <v>174</v>
      </c>
      <c r="D159" s="20" t="s">
        <v>145</v>
      </c>
      <c r="E159" s="20" t="s">
        <v>684</v>
      </c>
      <c r="F159" s="21">
        <v>70000</v>
      </c>
      <c r="G159" s="21">
        <v>2009</v>
      </c>
      <c r="H159" s="21">
        <v>2128</v>
      </c>
      <c r="I159" s="21">
        <v>5368.48</v>
      </c>
      <c r="J159" s="21">
        <v>7242.32</v>
      </c>
      <c r="K159" s="21">
        <f t="shared" si="4"/>
        <v>16747.8</v>
      </c>
      <c r="L159" s="21">
        <f t="shared" si="5"/>
        <v>53252.2</v>
      </c>
      <c r="M159" s="45" t="str" cm="1">
        <f t="array" ref="M159">VLOOKUP(B159,+[1]TEMPORAL!$B$9:$M$384,12,0)</f>
        <v>F</v>
      </c>
    </row>
    <row r="160" spans="1:13" x14ac:dyDescent="0.25">
      <c r="A160" s="41">
        <v>152</v>
      </c>
      <c r="B160" s="2" t="s">
        <v>902</v>
      </c>
      <c r="C160" s="20" t="s">
        <v>174</v>
      </c>
      <c r="D160" s="20" t="s">
        <v>901</v>
      </c>
      <c r="E160" s="20" t="s">
        <v>684</v>
      </c>
      <c r="F160" s="21">
        <v>75000</v>
      </c>
      <c r="G160" s="21">
        <v>2152.5</v>
      </c>
      <c r="H160" s="21">
        <v>2280</v>
      </c>
      <c r="I160" s="21">
        <v>6309.38</v>
      </c>
      <c r="J160" s="21">
        <v>4208.74</v>
      </c>
      <c r="K160" s="21">
        <f t="shared" si="4"/>
        <v>14950.62</v>
      </c>
      <c r="L160" s="21">
        <f t="shared" si="5"/>
        <v>60049.38</v>
      </c>
      <c r="M160" s="45" t="s">
        <v>266</v>
      </c>
    </row>
    <row r="161" spans="1:13" x14ac:dyDescent="0.25">
      <c r="A161" s="41">
        <v>153</v>
      </c>
      <c r="B161" s="2" t="s">
        <v>903</v>
      </c>
      <c r="C161" s="20" t="s">
        <v>174</v>
      </c>
      <c r="D161" s="20" t="s">
        <v>901</v>
      </c>
      <c r="E161" s="20" t="s">
        <v>684</v>
      </c>
      <c r="F161" s="21">
        <v>75000</v>
      </c>
      <c r="G161" s="21">
        <v>2152.5</v>
      </c>
      <c r="H161" s="21">
        <v>2280</v>
      </c>
      <c r="I161" s="21">
        <v>6309.38</v>
      </c>
      <c r="J161" s="21">
        <v>6025</v>
      </c>
      <c r="K161" s="21">
        <f t="shared" si="4"/>
        <v>16766.88</v>
      </c>
      <c r="L161" s="21">
        <f t="shared" si="5"/>
        <v>58233.119999999995</v>
      </c>
      <c r="M161" s="45" t="s">
        <v>267</v>
      </c>
    </row>
    <row r="162" spans="1:13" x14ac:dyDescent="0.25">
      <c r="A162" s="41">
        <v>154</v>
      </c>
      <c r="B162" s="2" t="s">
        <v>904</v>
      </c>
      <c r="C162" s="20" t="s">
        <v>174</v>
      </c>
      <c r="D162" s="20" t="s">
        <v>901</v>
      </c>
      <c r="E162" s="20" t="s">
        <v>684</v>
      </c>
      <c r="F162" s="21">
        <v>75000</v>
      </c>
      <c r="G162" s="21">
        <v>2152.5</v>
      </c>
      <c r="H162" s="21">
        <v>2280</v>
      </c>
      <c r="I162" s="21">
        <v>5966.28</v>
      </c>
      <c r="J162" s="21">
        <v>10190.459999999999</v>
      </c>
      <c r="K162" s="21">
        <f t="shared" si="4"/>
        <v>20589.239999999998</v>
      </c>
      <c r="L162" s="21">
        <f t="shared" si="5"/>
        <v>54410.76</v>
      </c>
      <c r="M162" s="45" t="s">
        <v>267</v>
      </c>
    </row>
    <row r="163" spans="1:13" x14ac:dyDescent="0.25">
      <c r="A163" s="41">
        <v>155</v>
      </c>
      <c r="B163" s="2" t="s">
        <v>1149</v>
      </c>
      <c r="C163" s="20" t="s">
        <v>1233</v>
      </c>
      <c r="D163" s="20" t="s">
        <v>1016</v>
      </c>
      <c r="E163" s="20" t="s">
        <v>684</v>
      </c>
      <c r="F163" s="21">
        <v>80000</v>
      </c>
      <c r="G163" s="21">
        <v>2296</v>
      </c>
      <c r="H163" s="21">
        <v>2432</v>
      </c>
      <c r="I163" s="21">
        <v>7400.87</v>
      </c>
      <c r="J163" s="21">
        <v>25</v>
      </c>
      <c r="K163" s="21">
        <f t="shared" si="4"/>
        <v>12153.869999999999</v>
      </c>
      <c r="L163" s="21">
        <f t="shared" si="5"/>
        <v>67846.13</v>
      </c>
      <c r="M163" s="45" t="s">
        <v>267</v>
      </c>
    </row>
    <row r="164" spans="1:13" x14ac:dyDescent="0.25">
      <c r="A164" s="41">
        <v>156</v>
      </c>
      <c r="B164" s="2" t="s">
        <v>1150</v>
      </c>
      <c r="C164" s="20" t="s">
        <v>1234</v>
      </c>
      <c r="D164" s="20" t="s">
        <v>1121</v>
      </c>
      <c r="E164" s="20" t="s">
        <v>684</v>
      </c>
      <c r="F164" s="21">
        <v>80000</v>
      </c>
      <c r="G164" s="21">
        <v>2296</v>
      </c>
      <c r="H164" s="21">
        <v>2432</v>
      </c>
      <c r="I164" s="21">
        <v>7400.87</v>
      </c>
      <c r="J164" s="21">
        <v>25</v>
      </c>
      <c r="K164" s="21">
        <f t="shared" si="4"/>
        <v>12153.869999999999</v>
      </c>
      <c r="L164" s="21">
        <f t="shared" si="5"/>
        <v>67846.13</v>
      </c>
      <c r="M164" s="45" t="s">
        <v>267</v>
      </c>
    </row>
    <row r="165" spans="1:13" x14ac:dyDescent="0.25">
      <c r="A165" s="41">
        <v>157</v>
      </c>
      <c r="B165" s="2" t="s">
        <v>662</v>
      </c>
      <c r="C165" s="20" t="s">
        <v>961</v>
      </c>
      <c r="D165" s="20" t="s">
        <v>1118</v>
      </c>
      <c r="E165" s="20" t="s">
        <v>684</v>
      </c>
      <c r="F165" s="21">
        <v>80000</v>
      </c>
      <c r="G165" s="21">
        <v>2296</v>
      </c>
      <c r="H165" s="21">
        <v>2432</v>
      </c>
      <c r="I165" s="21">
        <v>7400.87</v>
      </c>
      <c r="J165" s="21">
        <v>25</v>
      </c>
      <c r="K165" s="21">
        <f t="shared" si="4"/>
        <v>12153.869999999999</v>
      </c>
      <c r="L165" s="21">
        <f t="shared" si="5"/>
        <v>67846.13</v>
      </c>
      <c r="M165" s="45" t="str" cm="1">
        <f t="array" ref="M165">VLOOKUP(B165,+[1]TEMPORAL!$B$9:$M$384,12,0)</f>
        <v>F</v>
      </c>
    </row>
    <row r="166" spans="1:13" x14ac:dyDescent="0.25">
      <c r="A166" s="41">
        <v>158</v>
      </c>
      <c r="B166" s="2" t="s">
        <v>1381</v>
      </c>
      <c r="C166" s="20" t="s">
        <v>1233</v>
      </c>
      <c r="D166" s="20" t="s">
        <v>1016</v>
      </c>
      <c r="E166" s="20" t="s">
        <v>684</v>
      </c>
      <c r="F166" s="21">
        <v>80000</v>
      </c>
      <c r="G166" s="21">
        <v>2296</v>
      </c>
      <c r="H166" s="21">
        <v>2432</v>
      </c>
      <c r="I166" s="21">
        <v>7400.87</v>
      </c>
      <c r="J166" s="21">
        <v>25</v>
      </c>
      <c r="K166" s="21">
        <f t="shared" si="4"/>
        <v>12153.869999999999</v>
      </c>
      <c r="L166" s="21">
        <f t="shared" si="5"/>
        <v>67846.13</v>
      </c>
      <c r="M166" s="45" t="s">
        <v>267</v>
      </c>
    </row>
    <row r="167" spans="1:13" x14ac:dyDescent="0.25">
      <c r="A167" s="41">
        <v>159</v>
      </c>
      <c r="B167" s="2" t="s">
        <v>287</v>
      </c>
      <c r="C167" s="20" t="s">
        <v>961</v>
      </c>
      <c r="D167" s="20" t="s">
        <v>1118</v>
      </c>
      <c r="E167" s="20" t="s">
        <v>684</v>
      </c>
      <c r="F167" s="21">
        <v>80000</v>
      </c>
      <c r="G167" s="21">
        <v>2296</v>
      </c>
      <c r="H167" s="21">
        <v>2432</v>
      </c>
      <c r="I167" s="21">
        <v>6972</v>
      </c>
      <c r="J167" s="21">
        <v>5740.46</v>
      </c>
      <c r="K167" s="21">
        <f t="shared" si="4"/>
        <v>17440.46</v>
      </c>
      <c r="L167" s="21">
        <f t="shared" si="5"/>
        <v>62559.54</v>
      </c>
      <c r="M167" s="45" t="str" cm="1">
        <f t="array" ref="M167">VLOOKUP(B167,+[1]TEMPORAL!$B$9:$M$384,12,0)</f>
        <v>F</v>
      </c>
    </row>
    <row r="168" spans="1:13" x14ac:dyDescent="0.25">
      <c r="A168" s="41">
        <v>160</v>
      </c>
      <c r="B168" s="2" t="s">
        <v>689</v>
      </c>
      <c r="C168" s="20" t="s">
        <v>961</v>
      </c>
      <c r="D168" s="20" t="s">
        <v>1118</v>
      </c>
      <c r="E168" s="20" t="s">
        <v>684</v>
      </c>
      <c r="F168" s="21">
        <v>80000</v>
      </c>
      <c r="G168" s="21">
        <v>2296</v>
      </c>
      <c r="H168" s="21">
        <v>2432</v>
      </c>
      <c r="I168" s="21">
        <v>7400.87</v>
      </c>
      <c r="J168" s="21">
        <v>25</v>
      </c>
      <c r="K168" s="21">
        <f t="shared" si="4"/>
        <v>12153.869999999999</v>
      </c>
      <c r="L168" s="21">
        <f t="shared" si="5"/>
        <v>67846.13</v>
      </c>
      <c r="M168" s="45" t="str" cm="1">
        <f t="array" ref="M168">VLOOKUP(B168,+[1]TEMPORAL!$B$9:$M$384,12,0)</f>
        <v>M</v>
      </c>
    </row>
    <row r="169" spans="1:13" ht="13.5" customHeight="1" x14ac:dyDescent="0.25">
      <c r="A169" s="41">
        <v>161</v>
      </c>
      <c r="B169" s="2" t="s">
        <v>704</v>
      </c>
      <c r="C169" s="20" t="s">
        <v>1232</v>
      </c>
      <c r="D169" s="20" t="s">
        <v>1016</v>
      </c>
      <c r="E169" s="20" t="s">
        <v>684</v>
      </c>
      <c r="F169" s="21">
        <v>135000</v>
      </c>
      <c r="G169" s="21">
        <v>3874.5</v>
      </c>
      <c r="H169" s="21">
        <v>4104</v>
      </c>
      <c r="I169" s="21">
        <v>20338.240000000002</v>
      </c>
      <c r="J169" s="21">
        <v>4025</v>
      </c>
      <c r="K169" s="21">
        <f t="shared" si="4"/>
        <v>32341.74</v>
      </c>
      <c r="L169" s="21">
        <f t="shared" si="5"/>
        <v>102658.26</v>
      </c>
      <c r="M169" s="45" t="str" cm="1">
        <f t="array" ref="M169">VLOOKUP(B169,+[1]TEMPORAL!$B$9:$M$384,12,0)</f>
        <v>M</v>
      </c>
    </row>
    <row r="170" spans="1:13" x14ac:dyDescent="0.25">
      <c r="A170" s="41">
        <v>162</v>
      </c>
      <c r="B170" s="2" t="s">
        <v>495</v>
      </c>
      <c r="C170" s="20" t="s">
        <v>1233</v>
      </c>
      <c r="D170" s="20" t="s">
        <v>1016</v>
      </c>
      <c r="E170" s="20" t="s">
        <v>684</v>
      </c>
      <c r="F170" s="21">
        <v>70000</v>
      </c>
      <c r="G170" s="21">
        <v>2009</v>
      </c>
      <c r="H170" s="21">
        <v>2128</v>
      </c>
      <c r="I170" s="21">
        <v>5368.48</v>
      </c>
      <c r="J170" s="21">
        <v>25</v>
      </c>
      <c r="K170" s="21">
        <f t="shared" si="4"/>
        <v>9530.48</v>
      </c>
      <c r="L170" s="21">
        <f t="shared" si="5"/>
        <v>60469.520000000004</v>
      </c>
      <c r="M170" s="45" t="str" cm="1">
        <f t="array" ref="M170">VLOOKUP(B170,+[1]TEMPORAL!$B$9:$M$384,12,0)</f>
        <v>F</v>
      </c>
    </row>
    <row r="171" spans="1:13" x14ac:dyDescent="0.25">
      <c r="A171" s="41">
        <v>163</v>
      </c>
      <c r="B171" s="2" t="s">
        <v>601</v>
      </c>
      <c r="C171" s="20" t="s">
        <v>1233</v>
      </c>
      <c r="D171" s="20" t="s">
        <v>1016</v>
      </c>
      <c r="E171" s="20" t="s">
        <v>684</v>
      </c>
      <c r="F171" s="21">
        <v>85000</v>
      </c>
      <c r="G171" s="21">
        <v>2439.5</v>
      </c>
      <c r="H171" s="21">
        <v>2584</v>
      </c>
      <c r="I171" s="21">
        <v>8576.99</v>
      </c>
      <c r="J171" s="21">
        <v>2575</v>
      </c>
      <c r="K171" s="21">
        <f t="shared" si="4"/>
        <v>16175.49</v>
      </c>
      <c r="L171" s="21">
        <f t="shared" si="5"/>
        <v>68824.509999999995</v>
      </c>
      <c r="M171" s="45" t="str" cm="1">
        <f t="array" ref="M171">VLOOKUP(B171,+[1]TEMPORAL!$B$9:$M$384,12,0)</f>
        <v>F</v>
      </c>
    </row>
    <row r="172" spans="1:13" x14ac:dyDescent="0.25">
      <c r="A172" s="41">
        <v>164</v>
      </c>
      <c r="B172" s="2" t="s">
        <v>342</v>
      </c>
      <c r="C172" s="20" t="s">
        <v>115</v>
      </c>
      <c r="D172" s="20" t="s">
        <v>1121</v>
      </c>
      <c r="E172" s="20" t="s">
        <v>684</v>
      </c>
      <c r="F172" s="21">
        <v>75000</v>
      </c>
      <c r="G172" s="21">
        <v>2152.5</v>
      </c>
      <c r="H172" s="21">
        <v>2280</v>
      </c>
      <c r="I172" s="21">
        <v>6309.38</v>
      </c>
      <c r="J172" s="21">
        <v>3225</v>
      </c>
      <c r="K172" s="21">
        <f t="shared" si="4"/>
        <v>13966.880000000001</v>
      </c>
      <c r="L172" s="21">
        <f t="shared" si="5"/>
        <v>61033.119999999995</v>
      </c>
      <c r="M172" s="45" t="str" cm="1">
        <f t="array" ref="M172">VLOOKUP(B172,+[1]TEMPORAL!$B$9:$M$384,12,0)</f>
        <v>M</v>
      </c>
    </row>
    <row r="173" spans="1:13" x14ac:dyDescent="0.25">
      <c r="A173" s="41">
        <v>165</v>
      </c>
      <c r="B173" s="2" t="s">
        <v>711</v>
      </c>
      <c r="C173" s="20" t="s">
        <v>1235</v>
      </c>
      <c r="D173" s="20" t="s">
        <v>1118</v>
      </c>
      <c r="E173" s="20" t="s">
        <v>684</v>
      </c>
      <c r="F173" s="21">
        <v>75000</v>
      </c>
      <c r="G173" s="21">
        <v>2152.5</v>
      </c>
      <c r="H173" s="21">
        <v>2280</v>
      </c>
      <c r="I173" s="21">
        <v>6309.38</v>
      </c>
      <c r="J173" s="21">
        <v>2275</v>
      </c>
      <c r="K173" s="21">
        <f t="shared" si="4"/>
        <v>13016.880000000001</v>
      </c>
      <c r="L173" s="21">
        <f t="shared" si="5"/>
        <v>61983.119999999995</v>
      </c>
      <c r="M173" s="45" t="str" cm="1">
        <f t="array" ref="M173">VLOOKUP(B173,+[1]TEMPORAL!$B$9:$M$384,12,0)</f>
        <v>M</v>
      </c>
    </row>
    <row r="174" spans="1:13" x14ac:dyDescent="0.25">
      <c r="A174" s="41">
        <v>166</v>
      </c>
      <c r="B174" s="2" t="s">
        <v>652</v>
      </c>
      <c r="C174" s="20" t="s">
        <v>1233</v>
      </c>
      <c r="D174" s="20" t="s">
        <v>1016</v>
      </c>
      <c r="E174" s="20" t="s">
        <v>684</v>
      </c>
      <c r="F174" s="21">
        <v>85000</v>
      </c>
      <c r="G174" s="21">
        <v>2439.5</v>
      </c>
      <c r="H174" s="21">
        <v>2584</v>
      </c>
      <c r="I174" s="21">
        <v>8576.99</v>
      </c>
      <c r="J174" s="21">
        <v>15325</v>
      </c>
      <c r="K174" s="21">
        <f t="shared" si="4"/>
        <v>28925.489999999998</v>
      </c>
      <c r="L174" s="21">
        <f t="shared" si="5"/>
        <v>56074.51</v>
      </c>
      <c r="M174" s="45" t="str" cm="1">
        <f t="array" ref="M174">VLOOKUP(B174,+[1]TEMPORAL!$B$9:$M$384,12,0)</f>
        <v>M</v>
      </c>
    </row>
    <row r="175" spans="1:13" x14ac:dyDescent="0.25">
      <c r="A175" s="41">
        <v>167</v>
      </c>
      <c r="B175" s="2" t="s">
        <v>351</v>
      </c>
      <c r="C175" s="20" t="s">
        <v>1233</v>
      </c>
      <c r="D175" s="20" t="s">
        <v>1016</v>
      </c>
      <c r="E175" s="20" t="s">
        <v>684</v>
      </c>
      <c r="F175" s="21">
        <v>85000</v>
      </c>
      <c r="G175" s="21">
        <v>2439.5</v>
      </c>
      <c r="H175" s="21">
        <v>2584</v>
      </c>
      <c r="I175" s="21">
        <v>8576.99</v>
      </c>
      <c r="J175" s="21">
        <v>2575</v>
      </c>
      <c r="K175" s="21">
        <f t="shared" si="4"/>
        <v>16175.49</v>
      </c>
      <c r="L175" s="21">
        <f t="shared" si="5"/>
        <v>68824.509999999995</v>
      </c>
      <c r="M175" s="45" t="str" cm="1">
        <f t="array" ref="M175">VLOOKUP(B175,+[1]TEMPORAL!$B$9:$M$384,12,0)</f>
        <v>F</v>
      </c>
    </row>
    <row r="176" spans="1:13" x14ac:dyDescent="0.25">
      <c r="A176" s="41">
        <v>168</v>
      </c>
      <c r="B176" s="2" t="s">
        <v>686</v>
      </c>
      <c r="C176" s="20" t="s">
        <v>1236</v>
      </c>
      <c r="D176" s="20" t="s">
        <v>1174</v>
      </c>
      <c r="E176" s="20" t="s">
        <v>684</v>
      </c>
      <c r="F176" s="21">
        <v>75000</v>
      </c>
      <c r="G176" s="21">
        <v>2152.5</v>
      </c>
      <c r="H176" s="21">
        <v>2280</v>
      </c>
      <c r="I176" s="21">
        <v>6309.38</v>
      </c>
      <c r="J176" s="21">
        <v>25</v>
      </c>
      <c r="K176" s="21">
        <f t="shared" si="4"/>
        <v>10766.880000000001</v>
      </c>
      <c r="L176" s="21">
        <f t="shared" si="5"/>
        <v>64233.119999999995</v>
      </c>
      <c r="M176" s="45" t="str" cm="1">
        <f t="array" ref="M176">VLOOKUP(B176,+[1]TEMPORAL!$B$9:$M$384,12,0)</f>
        <v>M</v>
      </c>
    </row>
    <row r="177" spans="1:13" x14ac:dyDescent="0.25">
      <c r="A177" s="41">
        <v>169</v>
      </c>
      <c r="B177" s="2" t="s">
        <v>320</v>
      </c>
      <c r="C177" s="20" t="s">
        <v>1237</v>
      </c>
      <c r="D177" s="20" t="s">
        <v>1001</v>
      </c>
      <c r="E177" s="20" t="s">
        <v>684</v>
      </c>
      <c r="F177" s="21">
        <v>70000</v>
      </c>
      <c r="G177" s="21">
        <v>2009</v>
      </c>
      <c r="H177" s="21">
        <v>2128</v>
      </c>
      <c r="I177" s="21">
        <v>5368.48</v>
      </c>
      <c r="J177" s="21">
        <v>25</v>
      </c>
      <c r="K177" s="21">
        <f t="shared" si="4"/>
        <v>9530.48</v>
      </c>
      <c r="L177" s="21">
        <f t="shared" si="5"/>
        <v>60469.520000000004</v>
      </c>
      <c r="M177" s="45" t="str" cm="1">
        <f t="array" ref="M177">VLOOKUP(B177,+[1]TEMPORAL!$B$9:$M$384,12,0)</f>
        <v>M</v>
      </c>
    </row>
    <row r="178" spans="1:13" x14ac:dyDescent="0.25">
      <c r="A178" s="41">
        <v>170</v>
      </c>
      <c r="B178" s="2" t="s">
        <v>243</v>
      </c>
      <c r="C178" s="20" t="s">
        <v>1238</v>
      </c>
      <c r="D178" s="20" t="s">
        <v>901</v>
      </c>
      <c r="E178" s="20" t="s">
        <v>684</v>
      </c>
      <c r="F178" s="21">
        <v>80000</v>
      </c>
      <c r="G178" s="21">
        <v>2296</v>
      </c>
      <c r="H178" s="21">
        <v>2432</v>
      </c>
      <c r="I178" s="21">
        <v>7400.87</v>
      </c>
      <c r="J178" s="21">
        <v>3379.36</v>
      </c>
      <c r="K178" s="21">
        <f t="shared" si="4"/>
        <v>15508.23</v>
      </c>
      <c r="L178" s="21">
        <f t="shared" si="5"/>
        <v>64491.770000000004</v>
      </c>
      <c r="M178" s="45" t="str" cm="1">
        <f t="array" ref="M178">VLOOKUP(B178,+[1]TEMPORAL!$B$9:$M$384,12,0)</f>
        <v>M</v>
      </c>
    </row>
    <row r="179" spans="1:13" x14ac:dyDescent="0.25">
      <c r="A179" s="41">
        <v>171</v>
      </c>
      <c r="B179" s="2" t="s">
        <v>368</v>
      </c>
      <c r="C179" s="20" t="s">
        <v>1239</v>
      </c>
      <c r="D179" s="20" t="s">
        <v>1109</v>
      </c>
      <c r="E179" s="20" t="s">
        <v>684</v>
      </c>
      <c r="F179" s="21">
        <v>70000</v>
      </c>
      <c r="G179" s="21">
        <v>2009</v>
      </c>
      <c r="H179" s="21">
        <v>2128</v>
      </c>
      <c r="I179" s="21">
        <v>5368.48</v>
      </c>
      <c r="J179" s="21">
        <v>25</v>
      </c>
      <c r="K179" s="21">
        <f t="shared" si="4"/>
        <v>9530.48</v>
      </c>
      <c r="L179" s="21">
        <f t="shared" si="5"/>
        <v>60469.520000000004</v>
      </c>
      <c r="M179" s="45" t="str" cm="1">
        <f t="array" ref="M179">VLOOKUP(B179,+[1]TEMPORAL!$B$9:$M$384,12,0)</f>
        <v>M</v>
      </c>
    </row>
    <row r="180" spans="1:13" x14ac:dyDescent="0.25">
      <c r="A180" s="41">
        <v>172</v>
      </c>
      <c r="B180" s="2" t="s">
        <v>224</v>
      </c>
      <c r="C180" s="20" t="s">
        <v>1231</v>
      </c>
      <c r="D180" s="20" t="s">
        <v>1116</v>
      </c>
      <c r="E180" s="20" t="s">
        <v>684</v>
      </c>
      <c r="F180" s="21">
        <v>70000</v>
      </c>
      <c r="G180" s="21">
        <v>2009</v>
      </c>
      <c r="H180" s="21">
        <v>2128</v>
      </c>
      <c r="I180" s="21">
        <v>5368.48</v>
      </c>
      <c r="J180" s="21">
        <v>25</v>
      </c>
      <c r="K180" s="21">
        <f t="shared" si="4"/>
        <v>9530.48</v>
      </c>
      <c r="L180" s="21">
        <f t="shared" si="5"/>
        <v>60469.520000000004</v>
      </c>
      <c r="M180" s="45" t="str" cm="1">
        <f t="array" ref="M180">VLOOKUP(B180,+[1]TEMPORAL!$B$9:$M$384,12,0)</f>
        <v>M</v>
      </c>
    </row>
    <row r="181" spans="1:13" x14ac:dyDescent="0.25">
      <c r="A181" s="41">
        <v>173</v>
      </c>
      <c r="B181" s="2" t="s">
        <v>651</v>
      </c>
      <c r="C181" s="20" t="s">
        <v>1240</v>
      </c>
      <c r="D181" s="20" t="s">
        <v>1116</v>
      </c>
      <c r="E181" s="20" t="s">
        <v>684</v>
      </c>
      <c r="F181" s="21">
        <v>70000</v>
      </c>
      <c r="G181" s="21">
        <v>2009</v>
      </c>
      <c r="H181" s="21">
        <v>2128</v>
      </c>
      <c r="I181" s="21">
        <v>5368.48</v>
      </c>
      <c r="J181" s="21">
        <v>2125</v>
      </c>
      <c r="K181" s="21">
        <f t="shared" si="4"/>
        <v>11630.48</v>
      </c>
      <c r="L181" s="21">
        <f t="shared" si="5"/>
        <v>58369.520000000004</v>
      </c>
      <c r="M181" s="45" t="str" cm="1">
        <f t="array" ref="M181">VLOOKUP(B181,+[1]TEMPORAL!$B$9:$M$384,12,0)</f>
        <v>F</v>
      </c>
    </row>
    <row r="182" spans="1:13" x14ac:dyDescent="0.25">
      <c r="A182" s="41">
        <v>174</v>
      </c>
      <c r="B182" s="2" t="s">
        <v>299</v>
      </c>
      <c r="C182" s="20" t="s">
        <v>959</v>
      </c>
      <c r="D182" s="20" t="s">
        <v>1194</v>
      </c>
      <c r="E182" s="20" t="s">
        <v>684</v>
      </c>
      <c r="F182" s="21">
        <v>70000</v>
      </c>
      <c r="G182" s="21">
        <v>2009</v>
      </c>
      <c r="H182" s="21">
        <v>2128</v>
      </c>
      <c r="I182" s="21">
        <v>5025.38</v>
      </c>
      <c r="J182" s="21">
        <v>1740.46</v>
      </c>
      <c r="K182" s="21">
        <f t="shared" si="4"/>
        <v>10902.84</v>
      </c>
      <c r="L182" s="21">
        <f t="shared" si="5"/>
        <v>59097.16</v>
      </c>
      <c r="M182" s="45" t="str" cm="1">
        <f t="array" ref="M182">VLOOKUP(B182,+[1]TEMPORAL!$B$9:$M$384,12,0)</f>
        <v>F</v>
      </c>
    </row>
    <row r="183" spans="1:13" x14ac:dyDescent="0.25">
      <c r="A183" s="41">
        <v>175</v>
      </c>
      <c r="B183" s="2" t="s">
        <v>329</v>
      </c>
      <c r="C183" s="20" t="s">
        <v>1225</v>
      </c>
      <c r="D183" s="20" t="s">
        <v>1017</v>
      </c>
      <c r="E183" s="20" t="s">
        <v>684</v>
      </c>
      <c r="F183" s="21">
        <v>70000</v>
      </c>
      <c r="G183" s="21">
        <v>2009</v>
      </c>
      <c r="H183" s="21">
        <v>2128</v>
      </c>
      <c r="I183" s="21">
        <v>5025.38</v>
      </c>
      <c r="J183" s="21">
        <v>1740.46</v>
      </c>
      <c r="K183" s="21">
        <f t="shared" si="4"/>
        <v>10902.84</v>
      </c>
      <c r="L183" s="21">
        <f t="shared" si="5"/>
        <v>59097.16</v>
      </c>
      <c r="M183" s="45" t="str" cm="1">
        <f t="array" ref="M183">VLOOKUP(B183,+[1]TEMPORAL!$B$9:$M$384,12,0)</f>
        <v>F</v>
      </c>
    </row>
    <row r="184" spans="1:13" x14ac:dyDescent="0.25">
      <c r="A184" s="41">
        <v>176</v>
      </c>
      <c r="B184" s="2" t="s">
        <v>364</v>
      </c>
      <c r="C184" s="20" t="s">
        <v>1241</v>
      </c>
      <c r="D184" s="20" t="s">
        <v>1217</v>
      </c>
      <c r="E184" s="20" t="s">
        <v>684</v>
      </c>
      <c r="F184" s="21">
        <v>70000</v>
      </c>
      <c r="G184" s="21">
        <v>2009</v>
      </c>
      <c r="H184" s="21">
        <v>2128</v>
      </c>
      <c r="I184" s="21">
        <v>5368.48</v>
      </c>
      <c r="J184" s="21">
        <v>25</v>
      </c>
      <c r="K184" s="21">
        <f t="shared" si="4"/>
        <v>9530.48</v>
      </c>
      <c r="L184" s="21">
        <f t="shared" si="5"/>
        <v>60469.520000000004</v>
      </c>
      <c r="M184" s="45" t="str" cm="1">
        <f t="array" ref="M184">VLOOKUP(B184,+[1]TEMPORAL!$B$9:$M$384,12,0)</f>
        <v>F</v>
      </c>
    </row>
    <row r="185" spans="1:13" x14ac:dyDescent="0.25">
      <c r="A185" s="41">
        <v>177</v>
      </c>
      <c r="B185" s="2" t="s">
        <v>365</v>
      </c>
      <c r="C185" s="20" t="s">
        <v>1242</v>
      </c>
      <c r="D185" s="20" t="s">
        <v>1103</v>
      </c>
      <c r="E185" s="20" t="s">
        <v>684</v>
      </c>
      <c r="F185" s="21">
        <v>70000</v>
      </c>
      <c r="G185" s="21">
        <v>2009</v>
      </c>
      <c r="H185" s="21">
        <v>2128</v>
      </c>
      <c r="I185" s="21">
        <v>5368.48</v>
      </c>
      <c r="J185" s="21">
        <v>25</v>
      </c>
      <c r="K185" s="21">
        <f t="shared" si="4"/>
        <v>9530.48</v>
      </c>
      <c r="L185" s="21">
        <f t="shared" si="5"/>
        <v>60469.520000000004</v>
      </c>
      <c r="M185" s="45" t="str" cm="1">
        <f t="array" ref="M185">VLOOKUP(B185,+[1]TEMPORAL!$B$9:$M$384,12,0)</f>
        <v>M</v>
      </c>
    </row>
    <row r="186" spans="1:13" x14ac:dyDescent="0.25">
      <c r="A186" s="41">
        <v>178</v>
      </c>
      <c r="B186" s="2" t="s">
        <v>369</v>
      </c>
      <c r="C186" s="20" t="s">
        <v>1241</v>
      </c>
      <c r="D186" s="20" t="s">
        <v>1217</v>
      </c>
      <c r="E186" s="20" t="s">
        <v>684</v>
      </c>
      <c r="F186" s="21">
        <v>70000</v>
      </c>
      <c r="G186" s="21">
        <v>2009</v>
      </c>
      <c r="H186" s="21">
        <v>2128</v>
      </c>
      <c r="I186" s="21">
        <v>4682.29</v>
      </c>
      <c r="J186" s="21">
        <v>8557.85</v>
      </c>
      <c r="K186" s="21">
        <f t="shared" si="4"/>
        <v>17377.14</v>
      </c>
      <c r="L186" s="21">
        <f t="shared" si="5"/>
        <v>52622.86</v>
      </c>
      <c r="M186" s="45" t="str" cm="1">
        <f t="array" ref="M186">VLOOKUP(B186,+[1]TEMPORAL!$B$9:$M$384,12,0)</f>
        <v>F</v>
      </c>
    </row>
    <row r="187" spans="1:13" x14ac:dyDescent="0.25">
      <c r="A187" s="41">
        <v>179</v>
      </c>
      <c r="B187" s="2" t="s">
        <v>376</v>
      </c>
      <c r="C187" s="20" t="s">
        <v>1241</v>
      </c>
      <c r="D187" s="20" t="s">
        <v>1217</v>
      </c>
      <c r="E187" s="20" t="s">
        <v>684</v>
      </c>
      <c r="F187" s="21">
        <v>70000</v>
      </c>
      <c r="G187" s="21">
        <v>2009</v>
      </c>
      <c r="H187" s="21">
        <v>2128</v>
      </c>
      <c r="I187" s="21">
        <v>5368.48</v>
      </c>
      <c r="J187" s="21">
        <v>7242.32</v>
      </c>
      <c r="K187" s="21">
        <f t="shared" si="4"/>
        <v>16747.8</v>
      </c>
      <c r="L187" s="21">
        <f t="shared" si="5"/>
        <v>53252.2</v>
      </c>
      <c r="M187" s="45" t="str" cm="1">
        <f t="array" ref="M187">VLOOKUP(B187,+[1]TEMPORAL!$B$9:$M$384,12,0)</f>
        <v>F</v>
      </c>
    </row>
    <row r="188" spans="1:13" x14ac:dyDescent="0.25">
      <c r="A188" s="41">
        <v>180</v>
      </c>
      <c r="B188" s="2" t="s">
        <v>383</v>
      </c>
      <c r="C188" s="20" t="s">
        <v>174</v>
      </c>
      <c r="D188" s="20" t="s">
        <v>1174</v>
      </c>
      <c r="E188" s="20" t="s">
        <v>684</v>
      </c>
      <c r="F188" s="21">
        <v>90000</v>
      </c>
      <c r="G188" s="21">
        <v>2583</v>
      </c>
      <c r="H188" s="21">
        <v>2736</v>
      </c>
      <c r="I188" s="21">
        <v>9324.25</v>
      </c>
      <c r="J188" s="21">
        <v>1740.46</v>
      </c>
      <c r="K188" s="21">
        <f t="shared" si="4"/>
        <v>16383.71</v>
      </c>
      <c r="L188" s="21">
        <f t="shared" si="5"/>
        <v>73616.290000000008</v>
      </c>
      <c r="M188" s="45" t="str" cm="1">
        <f t="array" ref="M188">VLOOKUP(B188,+[1]TEMPORAL!$B$9:$M$384,12,0)</f>
        <v>F</v>
      </c>
    </row>
    <row r="189" spans="1:13" x14ac:dyDescent="0.25">
      <c r="A189" s="41">
        <v>181</v>
      </c>
      <c r="B189" s="2" t="s">
        <v>241</v>
      </c>
      <c r="C189" s="20" t="s">
        <v>1243</v>
      </c>
      <c r="D189" s="20" t="s">
        <v>6</v>
      </c>
      <c r="E189" s="20" t="s">
        <v>684</v>
      </c>
      <c r="F189" s="21">
        <v>50000</v>
      </c>
      <c r="G189" s="21">
        <v>1435</v>
      </c>
      <c r="H189" s="21">
        <v>1520</v>
      </c>
      <c r="I189" s="21">
        <v>1854</v>
      </c>
      <c r="J189" s="21">
        <v>5025</v>
      </c>
      <c r="K189" s="21">
        <f t="shared" si="4"/>
        <v>9834</v>
      </c>
      <c r="L189" s="21">
        <f t="shared" si="5"/>
        <v>40166</v>
      </c>
      <c r="M189" s="45" t="str" cm="1">
        <f t="array" ref="M189">VLOOKUP(B189,+[1]TEMPORAL!$B$9:$M$384,12,0)</f>
        <v>F</v>
      </c>
    </row>
    <row r="190" spans="1:13" x14ac:dyDescent="0.25">
      <c r="A190" s="41">
        <v>182</v>
      </c>
      <c r="B190" s="2" t="s">
        <v>313</v>
      </c>
      <c r="C190" s="20" t="s">
        <v>1244</v>
      </c>
      <c r="D190" s="20" t="s">
        <v>6</v>
      </c>
      <c r="E190" s="20" t="s">
        <v>684</v>
      </c>
      <c r="F190" s="21">
        <v>70000</v>
      </c>
      <c r="G190" s="21">
        <v>2009</v>
      </c>
      <c r="H190" s="21">
        <v>2128</v>
      </c>
      <c r="I190" s="21">
        <v>5368.48</v>
      </c>
      <c r="J190" s="21">
        <v>25</v>
      </c>
      <c r="K190" s="21">
        <f t="shared" si="4"/>
        <v>9530.48</v>
      </c>
      <c r="L190" s="21">
        <f t="shared" si="5"/>
        <v>60469.520000000004</v>
      </c>
      <c r="M190" s="45" t="str" cm="1">
        <f t="array" ref="M190">VLOOKUP(B190,+[1]TEMPORAL!$B$9:$M$384,12,0)</f>
        <v>M</v>
      </c>
    </row>
    <row r="191" spans="1:13" x14ac:dyDescent="0.25">
      <c r="A191" s="41">
        <v>183</v>
      </c>
      <c r="B191" s="2" t="s">
        <v>324</v>
      </c>
      <c r="C191" s="20" t="s">
        <v>1244</v>
      </c>
      <c r="D191" s="20" t="s">
        <v>6</v>
      </c>
      <c r="E191" s="20" t="s">
        <v>684</v>
      </c>
      <c r="F191" s="21">
        <v>70000</v>
      </c>
      <c r="G191" s="21">
        <v>2009</v>
      </c>
      <c r="H191" s="21">
        <v>2128</v>
      </c>
      <c r="I191" s="21">
        <v>5368.48</v>
      </c>
      <c r="J191" s="21">
        <v>7598.26</v>
      </c>
      <c r="K191" s="21">
        <f t="shared" si="4"/>
        <v>17103.739999999998</v>
      </c>
      <c r="L191" s="21">
        <f t="shared" si="5"/>
        <v>52896.26</v>
      </c>
      <c r="M191" s="45" t="str" cm="1">
        <f t="array" ref="M191">VLOOKUP(B191,+[1]TEMPORAL!$B$9:$M$384,12,0)</f>
        <v>F</v>
      </c>
    </row>
    <row r="192" spans="1:13" x14ac:dyDescent="0.25">
      <c r="A192" s="41">
        <v>184</v>
      </c>
      <c r="B192" s="2" t="s">
        <v>1155</v>
      </c>
      <c r="C192" s="20" t="s">
        <v>1060</v>
      </c>
      <c r="D192" s="20" t="s">
        <v>6</v>
      </c>
      <c r="E192" s="20" t="s">
        <v>684</v>
      </c>
      <c r="F192" s="21">
        <v>60000</v>
      </c>
      <c r="G192" s="21">
        <v>1722</v>
      </c>
      <c r="H192" s="21">
        <v>1824</v>
      </c>
      <c r="I192" s="21">
        <v>3486.68</v>
      </c>
      <c r="J192" s="21">
        <v>25</v>
      </c>
      <c r="K192" s="21">
        <f t="shared" si="4"/>
        <v>7057.68</v>
      </c>
      <c r="L192" s="21">
        <f t="shared" si="5"/>
        <v>52942.32</v>
      </c>
      <c r="M192" s="45" t="s">
        <v>266</v>
      </c>
    </row>
    <row r="193" spans="1:13" x14ac:dyDescent="0.25">
      <c r="A193" s="41">
        <v>185</v>
      </c>
      <c r="B193" s="2" t="s">
        <v>688</v>
      </c>
      <c r="C193" s="20" t="s">
        <v>1245</v>
      </c>
      <c r="D193" s="20" t="s">
        <v>894</v>
      </c>
      <c r="E193" s="20" t="s">
        <v>684</v>
      </c>
      <c r="F193" s="21">
        <v>80000</v>
      </c>
      <c r="G193" s="21">
        <v>2296</v>
      </c>
      <c r="H193" s="21">
        <v>2432</v>
      </c>
      <c r="I193" s="21">
        <v>7400.87</v>
      </c>
      <c r="J193" s="21">
        <v>12025</v>
      </c>
      <c r="K193" s="21">
        <f t="shared" si="4"/>
        <v>24153.87</v>
      </c>
      <c r="L193" s="21">
        <f t="shared" si="5"/>
        <v>55846.130000000005</v>
      </c>
      <c r="M193" s="45" t="str" cm="1">
        <f t="array" ref="M193">VLOOKUP(B193,+[1]TEMPORAL!$B$9:$M$384,12,0)</f>
        <v>M</v>
      </c>
    </row>
    <row r="194" spans="1:13" x14ac:dyDescent="0.25">
      <c r="A194" s="41">
        <v>186</v>
      </c>
      <c r="B194" s="2" t="s">
        <v>602</v>
      </c>
      <c r="C194" s="20" t="s">
        <v>1245</v>
      </c>
      <c r="D194" s="20" t="s">
        <v>1014</v>
      </c>
      <c r="E194" s="20" t="s">
        <v>684</v>
      </c>
      <c r="F194" s="21">
        <v>70000</v>
      </c>
      <c r="G194" s="21">
        <v>2009</v>
      </c>
      <c r="H194" s="21">
        <v>2128</v>
      </c>
      <c r="I194" s="21">
        <v>5368.48</v>
      </c>
      <c r="J194" s="21">
        <v>10049.41</v>
      </c>
      <c r="K194" s="21">
        <f t="shared" si="4"/>
        <v>19554.89</v>
      </c>
      <c r="L194" s="21">
        <f t="shared" si="5"/>
        <v>50445.11</v>
      </c>
      <c r="M194" s="45" t="str" cm="1">
        <f t="array" ref="M194">VLOOKUP(B194,+[1]TEMPORAL!$B$9:$M$384,12,0)</f>
        <v>M</v>
      </c>
    </row>
    <row r="195" spans="1:13" x14ac:dyDescent="0.25">
      <c r="A195" s="41">
        <v>187</v>
      </c>
      <c r="B195" s="2" t="s">
        <v>510</v>
      </c>
      <c r="C195" s="20" t="s">
        <v>1246</v>
      </c>
      <c r="D195" s="20" t="s">
        <v>140</v>
      </c>
      <c r="E195" s="20" t="s">
        <v>684</v>
      </c>
      <c r="F195" s="21">
        <v>80000</v>
      </c>
      <c r="G195" s="21">
        <v>2296</v>
      </c>
      <c r="H195" s="21">
        <v>2432</v>
      </c>
      <c r="I195" s="21">
        <v>7400.87</v>
      </c>
      <c r="J195" s="21">
        <v>25</v>
      </c>
      <c r="K195" s="21">
        <f t="shared" si="4"/>
        <v>12153.869999999999</v>
      </c>
      <c r="L195" s="21">
        <f t="shared" si="5"/>
        <v>67846.13</v>
      </c>
      <c r="M195" s="45" t="str" cm="1">
        <f t="array" ref="M195">VLOOKUP(B195,+[1]TEMPORAL!$B$9:$M$384,12,0)</f>
        <v>F</v>
      </c>
    </row>
    <row r="196" spans="1:13" x14ac:dyDescent="0.25">
      <c r="A196" s="41">
        <v>188</v>
      </c>
      <c r="B196" s="2" t="s">
        <v>328</v>
      </c>
      <c r="C196" s="20" t="s">
        <v>1245</v>
      </c>
      <c r="D196" s="20" t="s">
        <v>995</v>
      </c>
      <c r="E196" s="20" t="s">
        <v>684</v>
      </c>
      <c r="F196" s="21">
        <v>75000</v>
      </c>
      <c r="G196" s="21">
        <v>2152.5</v>
      </c>
      <c r="H196" s="21">
        <v>2280</v>
      </c>
      <c r="I196" s="21">
        <v>5966.28</v>
      </c>
      <c r="J196" s="21">
        <v>1740.46</v>
      </c>
      <c r="K196" s="21">
        <f t="shared" si="4"/>
        <v>12139.239999999998</v>
      </c>
      <c r="L196" s="21">
        <f t="shared" si="5"/>
        <v>62860.76</v>
      </c>
      <c r="M196" s="45" t="str" cm="1">
        <f t="array" ref="M196">VLOOKUP(B196,+[1]TEMPORAL!$B$9:$M$384,12,0)</f>
        <v>M</v>
      </c>
    </row>
    <row r="197" spans="1:13" x14ac:dyDescent="0.25">
      <c r="A197" s="41">
        <v>189</v>
      </c>
      <c r="B197" s="2" t="s">
        <v>271</v>
      </c>
      <c r="C197" s="20" t="s">
        <v>1245</v>
      </c>
      <c r="D197" s="20" t="s">
        <v>1014</v>
      </c>
      <c r="E197" s="20" t="s">
        <v>684</v>
      </c>
      <c r="F197" s="21">
        <v>80000</v>
      </c>
      <c r="G197" s="21">
        <v>2296</v>
      </c>
      <c r="H197" s="21">
        <v>2432</v>
      </c>
      <c r="I197" s="21">
        <v>7400.87</v>
      </c>
      <c r="J197" s="21">
        <v>8205.7000000000007</v>
      </c>
      <c r="K197" s="21">
        <f t="shared" si="4"/>
        <v>20334.57</v>
      </c>
      <c r="L197" s="21">
        <f t="shared" si="5"/>
        <v>59665.43</v>
      </c>
      <c r="M197" s="45" t="str" cm="1">
        <f t="array" ref="M197">VLOOKUP(B197,+[1]TEMPORAL!$B$9:$M$384,12,0)</f>
        <v>M</v>
      </c>
    </row>
    <row r="198" spans="1:13" x14ac:dyDescent="0.25">
      <c r="A198" s="41">
        <v>190</v>
      </c>
      <c r="B198" s="2" t="s">
        <v>710</v>
      </c>
      <c r="C198" s="20" t="s">
        <v>1245</v>
      </c>
      <c r="D198" s="20" t="s">
        <v>1014</v>
      </c>
      <c r="E198" s="20" t="s">
        <v>684</v>
      </c>
      <c r="F198" s="21">
        <v>70000</v>
      </c>
      <c r="G198" s="21">
        <v>2009</v>
      </c>
      <c r="H198" s="21">
        <v>2128</v>
      </c>
      <c r="I198" s="21">
        <v>5368.48</v>
      </c>
      <c r="J198" s="21">
        <v>20004.97</v>
      </c>
      <c r="K198" s="21">
        <f t="shared" si="4"/>
        <v>29510.45</v>
      </c>
      <c r="L198" s="21">
        <f t="shared" si="5"/>
        <v>40489.550000000003</v>
      </c>
      <c r="M198" s="45" t="str" cm="1">
        <f t="array" ref="M198">VLOOKUP(B198,+[1]TEMPORAL!$B$9:$M$384,12,0)</f>
        <v>F</v>
      </c>
    </row>
    <row r="199" spans="1:13" x14ac:dyDescent="0.25">
      <c r="A199" s="41">
        <v>191</v>
      </c>
      <c r="B199" s="2" t="s">
        <v>215</v>
      </c>
      <c r="C199" s="20" t="s">
        <v>1246</v>
      </c>
      <c r="D199" s="20" t="s">
        <v>140</v>
      </c>
      <c r="E199" s="20" t="s">
        <v>684</v>
      </c>
      <c r="F199" s="21">
        <v>85000</v>
      </c>
      <c r="G199" s="21">
        <v>2439.5</v>
      </c>
      <c r="H199" s="21">
        <v>2584</v>
      </c>
      <c r="I199" s="21">
        <v>8148.13</v>
      </c>
      <c r="J199" s="21">
        <v>1740.46</v>
      </c>
      <c r="K199" s="21">
        <f t="shared" si="4"/>
        <v>14912.09</v>
      </c>
      <c r="L199" s="21">
        <f t="shared" si="5"/>
        <v>70087.91</v>
      </c>
      <c r="M199" s="45" t="str" cm="1">
        <f t="array" ref="M199">VLOOKUP(B199,+[1]TEMPORAL!$B$9:$M$384,12,0)</f>
        <v>F</v>
      </c>
    </row>
    <row r="200" spans="1:13" x14ac:dyDescent="0.25">
      <c r="A200" s="41">
        <v>192</v>
      </c>
      <c r="B200" s="2" t="s">
        <v>687</v>
      </c>
      <c r="C200" s="20" t="s">
        <v>1246</v>
      </c>
      <c r="D200" s="20" t="s">
        <v>140</v>
      </c>
      <c r="E200" s="20" t="s">
        <v>684</v>
      </c>
      <c r="F200" s="21">
        <v>75000</v>
      </c>
      <c r="G200" s="21">
        <v>2152.5</v>
      </c>
      <c r="H200" s="21">
        <v>2280</v>
      </c>
      <c r="I200" s="21">
        <v>5966.28</v>
      </c>
      <c r="J200" s="21">
        <v>1740.46</v>
      </c>
      <c r="K200" s="21">
        <f t="shared" si="4"/>
        <v>12139.239999999998</v>
      </c>
      <c r="L200" s="21">
        <f t="shared" si="5"/>
        <v>62860.76</v>
      </c>
      <c r="M200" s="45" t="str" cm="1">
        <f t="array" ref="M200">VLOOKUP(B200,+[1]TEMPORAL!$B$9:$M$384,12,0)</f>
        <v>F</v>
      </c>
    </row>
    <row r="201" spans="1:13" x14ac:dyDescent="0.25">
      <c r="A201" s="41">
        <v>193</v>
      </c>
      <c r="B201" s="2" t="s">
        <v>996</v>
      </c>
      <c r="C201" s="20" t="s">
        <v>974</v>
      </c>
      <c r="D201" s="20" t="s">
        <v>1014</v>
      </c>
      <c r="E201" s="20" t="s">
        <v>684</v>
      </c>
      <c r="F201" s="21">
        <v>80000</v>
      </c>
      <c r="G201" s="21">
        <v>2296</v>
      </c>
      <c r="H201" s="21">
        <v>2432</v>
      </c>
      <c r="I201" s="21">
        <v>7400.87</v>
      </c>
      <c r="J201" s="21">
        <v>4753.04</v>
      </c>
      <c r="K201" s="21">
        <f t="shared" si="4"/>
        <v>16881.91</v>
      </c>
      <c r="L201" s="21">
        <f t="shared" si="5"/>
        <v>63118.09</v>
      </c>
      <c r="M201" s="45" t="s">
        <v>267</v>
      </c>
    </row>
    <row r="202" spans="1:13" x14ac:dyDescent="0.25">
      <c r="A202" s="41">
        <v>194</v>
      </c>
      <c r="B202" s="2" t="s">
        <v>293</v>
      </c>
      <c r="C202" s="20" t="s">
        <v>974</v>
      </c>
      <c r="D202" s="20" t="s">
        <v>1013</v>
      </c>
      <c r="E202" s="20" t="s">
        <v>684</v>
      </c>
      <c r="F202" s="21">
        <v>80000</v>
      </c>
      <c r="G202" s="21">
        <v>2296</v>
      </c>
      <c r="H202" s="21">
        <v>2432</v>
      </c>
      <c r="I202" s="21">
        <v>7400.87</v>
      </c>
      <c r="J202" s="21">
        <v>11423.99</v>
      </c>
      <c r="K202" s="21">
        <f t="shared" ref="K202:K265" si="6">+G202+H202+I202+J202</f>
        <v>23552.86</v>
      </c>
      <c r="L202" s="21">
        <f t="shared" ref="L202:L265" si="7">+F202-K202</f>
        <v>56447.14</v>
      </c>
      <c r="M202" s="45" t="str" cm="1">
        <f t="array" ref="M202">VLOOKUP(B202,+[1]TEMPORAL!$B$9:$M$384,12,0)</f>
        <v>M</v>
      </c>
    </row>
    <row r="203" spans="1:13" x14ac:dyDescent="0.25">
      <c r="A203" s="41">
        <v>195</v>
      </c>
      <c r="B203" s="2" t="s">
        <v>690</v>
      </c>
      <c r="C203" s="20" t="s">
        <v>974</v>
      </c>
      <c r="D203" s="20" t="s">
        <v>1013</v>
      </c>
      <c r="E203" s="20" t="s">
        <v>684</v>
      </c>
      <c r="F203" s="21">
        <v>80000</v>
      </c>
      <c r="G203" s="21">
        <v>2296</v>
      </c>
      <c r="H203" s="21">
        <v>2432</v>
      </c>
      <c r="I203" s="21">
        <v>6972</v>
      </c>
      <c r="J203" s="21">
        <v>1740.46</v>
      </c>
      <c r="K203" s="21">
        <f t="shared" si="6"/>
        <v>13440.46</v>
      </c>
      <c r="L203" s="21">
        <f t="shared" si="7"/>
        <v>66559.540000000008</v>
      </c>
      <c r="M203" s="45" t="str" cm="1">
        <f t="array" ref="M203">VLOOKUP(B203,+[1]TEMPORAL!$B$9:$M$384,12,0)</f>
        <v>M</v>
      </c>
    </row>
    <row r="204" spans="1:13" x14ac:dyDescent="0.25">
      <c r="A204" s="41">
        <v>196</v>
      </c>
      <c r="B204" s="2" t="s">
        <v>330</v>
      </c>
      <c r="C204" s="20" t="s">
        <v>974</v>
      </c>
      <c r="D204" s="20" t="s">
        <v>1013</v>
      </c>
      <c r="E204" s="20" t="s">
        <v>684</v>
      </c>
      <c r="F204" s="21">
        <v>80000</v>
      </c>
      <c r="G204" s="21">
        <v>2296</v>
      </c>
      <c r="H204" s="21">
        <v>2432</v>
      </c>
      <c r="I204" s="21">
        <v>7400.87</v>
      </c>
      <c r="J204" s="21">
        <v>2425</v>
      </c>
      <c r="K204" s="21">
        <f t="shared" si="6"/>
        <v>14553.869999999999</v>
      </c>
      <c r="L204" s="21">
        <f t="shared" si="7"/>
        <v>65446.130000000005</v>
      </c>
      <c r="M204" s="45" t="str" cm="1">
        <f t="array" ref="M204">VLOOKUP(B204,+[1]TEMPORAL!$B$9:$M$384,12,0)</f>
        <v>M</v>
      </c>
    </row>
    <row r="205" spans="1:13" x14ac:dyDescent="0.25">
      <c r="A205" s="41">
        <v>197</v>
      </c>
      <c r="B205" s="2" t="s">
        <v>339</v>
      </c>
      <c r="C205" s="20" t="s">
        <v>961</v>
      </c>
      <c r="D205" s="20" t="s">
        <v>1118</v>
      </c>
      <c r="E205" s="20" t="s">
        <v>684</v>
      </c>
      <c r="F205" s="21">
        <v>85000</v>
      </c>
      <c r="G205" s="21">
        <v>2439.5</v>
      </c>
      <c r="H205" s="21">
        <v>2584</v>
      </c>
      <c r="I205" s="21">
        <v>8576.99</v>
      </c>
      <c r="J205" s="21">
        <v>24422.07</v>
      </c>
      <c r="K205" s="21">
        <f t="shared" si="6"/>
        <v>38022.559999999998</v>
      </c>
      <c r="L205" s="21">
        <f t="shared" si="7"/>
        <v>46977.440000000002</v>
      </c>
      <c r="M205" s="45" t="str" cm="1">
        <f t="array" ref="M205">VLOOKUP(B205,+[1]TEMPORAL!$B$9:$M$384,12,0)</f>
        <v>M</v>
      </c>
    </row>
    <row r="206" spans="1:13" x14ac:dyDescent="0.25">
      <c r="A206" s="41">
        <v>198</v>
      </c>
      <c r="B206" s="2" t="s">
        <v>712</v>
      </c>
      <c r="C206" s="20" t="s">
        <v>974</v>
      </c>
      <c r="D206" s="20" t="s">
        <v>1014</v>
      </c>
      <c r="E206" s="20" t="s">
        <v>684</v>
      </c>
      <c r="F206" s="21">
        <v>80000</v>
      </c>
      <c r="G206" s="21">
        <v>2296</v>
      </c>
      <c r="H206" s="21">
        <v>2432</v>
      </c>
      <c r="I206" s="21">
        <v>6972</v>
      </c>
      <c r="J206" s="21">
        <v>4140.46</v>
      </c>
      <c r="K206" s="21">
        <f t="shared" si="6"/>
        <v>15840.46</v>
      </c>
      <c r="L206" s="21">
        <f t="shared" si="7"/>
        <v>64159.54</v>
      </c>
      <c r="M206" s="45" t="str" cm="1">
        <f t="array" ref="M206">VLOOKUP(B206,+[1]TEMPORAL!$B$9:$M$384,12,0)</f>
        <v>F</v>
      </c>
    </row>
    <row r="207" spans="1:13" x14ac:dyDescent="0.25">
      <c r="A207" s="41">
        <v>199</v>
      </c>
      <c r="B207" s="2" t="s">
        <v>345</v>
      </c>
      <c r="C207" s="20" t="s">
        <v>974</v>
      </c>
      <c r="D207" s="20" t="s">
        <v>1001</v>
      </c>
      <c r="E207" s="20" t="s">
        <v>684</v>
      </c>
      <c r="F207" s="21">
        <v>70000</v>
      </c>
      <c r="G207" s="21">
        <v>2009</v>
      </c>
      <c r="H207" s="21">
        <v>2128</v>
      </c>
      <c r="I207" s="21">
        <v>5368.48</v>
      </c>
      <c r="J207" s="21">
        <v>25</v>
      </c>
      <c r="K207" s="21">
        <f t="shared" si="6"/>
        <v>9530.48</v>
      </c>
      <c r="L207" s="21">
        <f t="shared" si="7"/>
        <v>60469.520000000004</v>
      </c>
      <c r="M207" s="45" t="str" cm="1">
        <f t="array" ref="M207">VLOOKUP(B207,+[1]TEMPORAL!$B$9:$M$384,12,0)</f>
        <v>M</v>
      </c>
    </row>
    <row r="208" spans="1:13" x14ac:dyDescent="0.25">
      <c r="A208" s="41">
        <v>200</v>
      </c>
      <c r="B208" s="2" t="s">
        <v>355</v>
      </c>
      <c r="C208" s="20" t="s">
        <v>974</v>
      </c>
      <c r="D208" s="20" t="s">
        <v>1014</v>
      </c>
      <c r="E208" s="20" t="s">
        <v>684</v>
      </c>
      <c r="F208" s="21">
        <v>75000</v>
      </c>
      <c r="G208" s="21">
        <v>2152.5</v>
      </c>
      <c r="H208" s="21">
        <v>2280</v>
      </c>
      <c r="I208" s="21">
        <v>5280.1</v>
      </c>
      <c r="J208" s="21">
        <v>12858.910000000002</v>
      </c>
      <c r="K208" s="21">
        <f t="shared" si="6"/>
        <v>22571.510000000002</v>
      </c>
      <c r="L208" s="21">
        <f t="shared" si="7"/>
        <v>52428.49</v>
      </c>
      <c r="M208" s="45" t="str" cm="1">
        <f t="array" ref="M208">VLOOKUP(B208,+[1]TEMPORAL!$B$9:$M$384,12,0)</f>
        <v>F</v>
      </c>
    </row>
    <row r="209" spans="1:13" x14ac:dyDescent="0.25">
      <c r="A209" s="41">
        <v>201</v>
      </c>
      <c r="B209" s="2" t="s">
        <v>223</v>
      </c>
      <c r="C209" s="20" t="s">
        <v>1247</v>
      </c>
      <c r="D209" s="20" t="s">
        <v>1103</v>
      </c>
      <c r="E209" s="20" t="s">
        <v>684</v>
      </c>
      <c r="F209" s="21">
        <v>80000</v>
      </c>
      <c r="G209" s="21">
        <v>2296</v>
      </c>
      <c r="H209" s="21">
        <v>2432</v>
      </c>
      <c r="I209" s="21">
        <v>7400.87</v>
      </c>
      <c r="J209" s="21">
        <v>14178.46</v>
      </c>
      <c r="K209" s="21">
        <f t="shared" si="6"/>
        <v>26307.329999999998</v>
      </c>
      <c r="L209" s="21">
        <f t="shared" si="7"/>
        <v>53692.67</v>
      </c>
      <c r="M209" s="45" t="str" cm="1">
        <f t="array" ref="M209">VLOOKUP(B209,+[1]TEMPORAL!$B$9:$M$384,12,0)</f>
        <v>F</v>
      </c>
    </row>
    <row r="210" spans="1:13" x14ac:dyDescent="0.25">
      <c r="A210" s="41">
        <v>202</v>
      </c>
      <c r="B210" s="2" t="s">
        <v>325</v>
      </c>
      <c r="C210" s="20" t="s">
        <v>1247</v>
      </c>
      <c r="D210" s="20" t="s">
        <v>1103</v>
      </c>
      <c r="E210" s="20" t="s">
        <v>684</v>
      </c>
      <c r="F210" s="21">
        <v>70000</v>
      </c>
      <c r="G210" s="21">
        <v>2009</v>
      </c>
      <c r="H210" s="21">
        <v>2128</v>
      </c>
      <c r="I210" s="21">
        <v>5025.38</v>
      </c>
      <c r="J210" s="21">
        <v>16800.259999999998</v>
      </c>
      <c r="K210" s="21">
        <f t="shared" si="6"/>
        <v>25962.639999999999</v>
      </c>
      <c r="L210" s="21">
        <f t="shared" si="7"/>
        <v>44037.36</v>
      </c>
      <c r="M210" s="45" t="str" cm="1">
        <f t="array" ref="M210">VLOOKUP(B210,+[1]TEMPORAL!$B$9:$M$384,12,0)</f>
        <v>F</v>
      </c>
    </row>
    <row r="211" spans="1:13" x14ac:dyDescent="0.25">
      <c r="A211" s="41">
        <v>203</v>
      </c>
      <c r="B211" s="2" t="s">
        <v>713</v>
      </c>
      <c r="C211" s="20" t="s">
        <v>1248</v>
      </c>
      <c r="D211" s="20" t="s">
        <v>142</v>
      </c>
      <c r="E211" s="20" t="s">
        <v>684</v>
      </c>
      <c r="F211" s="21">
        <v>75000</v>
      </c>
      <c r="G211" s="21">
        <v>2152.5</v>
      </c>
      <c r="H211" s="21">
        <v>2280</v>
      </c>
      <c r="I211" s="21">
        <v>6309.38</v>
      </c>
      <c r="J211" s="21">
        <v>3025</v>
      </c>
      <c r="K211" s="21">
        <f t="shared" si="6"/>
        <v>13766.880000000001</v>
      </c>
      <c r="L211" s="21">
        <f t="shared" si="7"/>
        <v>61233.119999999995</v>
      </c>
      <c r="M211" s="45" t="str" cm="1">
        <f t="array" ref="M211">VLOOKUP(B211,+[1]TEMPORAL!$B$9:$M$384,12,0)</f>
        <v>M</v>
      </c>
    </row>
    <row r="212" spans="1:13" x14ac:dyDescent="0.25">
      <c r="A212" s="41">
        <v>204</v>
      </c>
      <c r="B212" s="2" t="s">
        <v>244</v>
      </c>
      <c r="C212" s="20" t="s">
        <v>1248</v>
      </c>
      <c r="D212" s="20" t="s">
        <v>142</v>
      </c>
      <c r="E212" s="20" t="s">
        <v>684</v>
      </c>
      <c r="F212" s="21">
        <v>80000</v>
      </c>
      <c r="G212" s="21">
        <v>2296</v>
      </c>
      <c r="H212" s="21">
        <v>2432</v>
      </c>
      <c r="I212" s="21">
        <v>7400.87</v>
      </c>
      <c r="J212" s="21">
        <v>25</v>
      </c>
      <c r="K212" s="21">
        <f t="shared" si="6"/>
        <v>12153.869999999999</v>
      </c>
      <c r="L212" s="21">
        <f t="shared" si="7"/>
        <v>67846.13</v>
      </c>
      <c r="M212" s="45" t="str" cm="1">
        <f t="array" ref="M212">VLOOKUP(B212,+[1]TEMPORAL!$B$9:$M$384,12,0)</f>
        <v>M</v>
      </c>
    </row>
    <row r="213" spans="1:13" x14ac:dyDescent="0.25">
      <c r="A213" s="41">
        <v>205</v>
      </c>
      <c r="B213" s="2" t="s">
        <v>874</v>
      </c>
      <c r="C213" s="20" t="s">
        <v>1248</v>
      </c>
      <c r="D213" s="20" t="s">
        <v>142</v>
      </c>
      <c r="E213" s="20" t="s">
        <v>684</v>
      </c>
      <c r="F213" s="21">
        <v>75000</v>
      </c>
      <c r="G213" s="21">
        <v>2152.5</v>
      </c>
      <c r="H213" s="21">
        <v>2280</v>
      </c>
      <c r="I213" s="21">
        <v>6309.38</v>
      </c>
      <c r="J213" s="21">
        <v>7050.83</v>
      </c>
      <c r="K213" s="21">
        <f t="shared" si="6"/>
        <v>17792.71</v>
      </c>
      <c r="L213" s="21">
        <f t="shared" si="7"/>
        <v>57207.29</v>
      </c>
      <c r="M213" s="45" t="str" cm="1">
        <f t="array" ref="M213">VLOOKUP(B213,+[1]TEMPORAL!$B$9:$M$384,12,0)</f>
        <v>M</v>
      </c>
    </row>
    <row r="214" spans="1:13" x14ac:dyDescent="0.25">
      <c r="A214" s="41">
        <v>206</v>
      </c>
      <c r="B214" s="2" t="s">
        <v>235</v>
      </c>
      <c r="C214" s="20" t="s">
        <v>136</v>
      </c>
      <c r="D214" s="20" t="s">
        <v>1012</v>
      </c>
      <c r="E214" s="20" t="s">
        <v>684</v>
      </c>
      <c r="F214" s="21">
        <v>65000</v>
      </c>
      <c r="G214" s="21">
        <v>1865.5</v>
      </c>
      <c r="H214" s="21">
        <v>1976</v>
      </c>
      <c r="I214" s="21">
        <v>4427.58</v>
      </c>
      <c r="J214" s="21">
        <v>25</v>
      </c>
      <c r="K214" s="21">
        <f t="shared" si="6"/>
        <v>8294.08</v>
      </c>
      <c r="L214" s="21">
        <f t="shared" si="7"/>
        <v>56705.919999999998</v>
      </c>
      <c r="M214" s="45" t="str" cm="1">
        <f t="array" ref="M214">VLOOKUP(B214,+[1]TEMPORAL!$B$9:$M$384,12,0)</f>
        <v>M</v>
      </c>
    </row>
    <row r="215" spans="1:13" x14ac:dyDescent="0.25">
      <c r="A215" s="41">
        <v>207</v>
      </c>
      <c r="B215" s="2" t="s">
        <v>760</v>
      </c>
      <c r="C215" s="20" t="s">
        <v>136</v>
      </c>
      <c r="D215" s="20" t="s">
        <v>1001</v>
      </c>
      <c r="E215" s="20" t="s">
        <v>684</v>
      </c>
      <c r="F215" s="21">
        <v>40000</v>
      </c>
      <c r="G215" s="21">
        <v>1148</v>
      </c>
      <c r="H215" s="21">
        <v>1216</v>
      </c>
      <c r="I215" s="21">
        <v>442.65</v>
      </c>
      <c r="J215" s="21">
        <v>25</v>
      </c>
      <c r="K215" s="21">
        <f t="shared" si="6"/>
        <v>2831.65</v>
      </c>
      <c r="L215" s="21">
        <f t="shared" si="7"/>
        <v>37168.35</v>
      </c>
      <c r="M215" s="45" t="str" cm="1">
        <f t="array" ref="M215">VLOOKUP(B215,+[1]TEMPORAL!$B$9:$M$384,12,0)</f>
        <v>M</v>
      </c>
    </row>
    <row r="216" spans="1:13" x14ac:dyDescent="0.25">
      <c r="A216" s="41">
        <v>208</v>
      </c>
      <c r="B216" s="2" t="s">
        <v>761</v>
      </c>
      <c r="C216" s="20" t="s">
        <v>136</v>
      </c>
      <c r="D216" s="20" t="s">
        <v>1001</v>
      </c>
      <c r="E216" s="20" t="s">
        <v>684</v>
      </c>
      <c r="F216" s="21">
        <v>35000</v>
      </c>
      <c r="G216" s="21">
        <v>1004.5</v>
      </c>
      <c r="H216" s="21">
        <v>1064</v>
      </c>
      <c r="I216" s="21"/>
      <c r="J216" s="21">
        <v>7597.67</v>
      </c>
      <c r="K216" s="21">
        <f t="shared" si="6"/>
        <v>9666.17</v>
      </c>
      <c r="L216" s="21">
        <f t="shared" si="7"/>
        <v>25333.83</v>
      </c>
      <c r="M216" s="45" t="str" cm="1">
        <f t="array" ref="M216">VLOOKUP(B216,+[1]TEMPORAL!$B$9:$M$384,12,0)</f>
        <v>M</v>
      </c>
    </row>
    <row r="217" spans="1:13" x14ac:dyDescent="0.25">
      <c r="A217" s="41">
        <v>209</v>
      </c>
      <c r="B217" s="2" t="s">
        <v>762</v>
      </c>
      <c r="C217" s="20" t="s">
        <v>136</v>
      </c>
      <c r="D217" s="20" t="s">
        <v>1001</v>
      </c>
      <c r="E217" s="20" t="s">
        <v>684</v>
      </c>
      <c r="F217" s="21">
        <v>50000</v>
      </c>
      <c r="G217" s="21">
        <v>1435</v>
      </c>
      <c r="H217" s="21">
        <v>1520</v>
      </c>
      <c r="I217" s="21">
        <v>1854</v>
      </c>
      <c r="J217" s="21">
        <v>5979.67</v>
      </c>
      <c r="K217" s="21">
        <f t="shared" si="6"/>
        <v>10788.67</v>
      </c>
      <c r="L217" s="21">
        <f t="shared" si="7"/>
        <v>39211.33</v>
      </c>
      <c r="M217" s="45" t="str" cm="1">
        <f t="array" ref="M217">VLOOKUP(B217,+[1]TEMPORAL!$B$9:$M$384,12,0)</f>
        <v>M</v>
      </c>
    </row>
    <row r="218" spans="1:13" x14ac:dyDescent="0.25">
      <c r="A218" s="41">
        <v>210</v>
      </c>
      <c r="B218" s="2" t="s">
        <v>763</v>
      </c>
      <c r="C218" s="20" t="s">
        <v>136</v>
      </c>
      <c r="D218" s="20" t="s">
        <v>1001</v>
      </c>
      <c r="E218" s="20" t="s">
        <v>684</v>
      </c>
      <c r="F218" s="21">
        <v>50000</v>
      </c>
      <c r="G218" s="21">
        <v>1435</v>
      </c>
      <c r="H218" s="21">
        <v>1520</v>
      </c>
      <c r="I218" s="21">
        <v>1854</v>
      </c>
      <c r="J218" s="21">
        <v>25</v>
      </c>
      <c r="K218" s="21">
        <f t="shared" si="6"/>
        <v>4834</v>
      </c>
      <c r="L218" s="21">
        <f t="shared" si="7"/>
        <v>45166</v>
      </c>
      <c r="M218" s="45" t="str" cm="1">
        <f t="array" ref="M218">VLOOKUP(B218,+[1]TEMPORAL!$B$9:$M$384,12,0)</f>
        <v>M</v>
      </c>
    </row>
    <row r="219" spans="1:13" x14ac:dyDescent="0.25">
      <c r="A219" s="41">
        <v>211</v>
      </c>
      <c r="B219" s="2" t="s">
        <v>764</v>
      </c>
      <c r="C219" s="20" t="s">
        <v>136</v>
      </c>
      <c r="D219" s="20" t="s">
        <v>1001</v>
      </c>
      <c r="E219" s="20" t="s">
        <v>684</v>
      </c>
      <c r="F219" s="21">
        <v>35000</v>
      </c>
      <c r="G219" s="21">
        <v>1004.5</v>
      </c>
      <c r="H219" s="21">
        <v>1064</v>
      </c>
      <c r="I219" s="21"/>
      <c r="J219" s="21">
        <v>13838.07</v>
      </c>
      <c r="K219" s="21">
        <f t="shared" si="6"/>
        <v>15906.57</v>
      </c>
      <c r="L219" s="21">
        <f t="shared" si="7"/>
        <v>19093.43</v>
      </c>
      <c r="M219" s="45" t="str" cm="1">
        <f t="array" ref="M219">VLOOKUP(B219,+[1]TEMPORAL!$B$9:$M$384,12,0)</f>
        <v>M</v>
      </c>
    </row>
    <row r="220" spans="1:13" x14ac:dyDescent="0.25">
      <c r="A220" s="41">
        <v>212</v>
      </c>
      <c r="B220" s="2" t="s">
        <v>766</v>
      </c>
      <c r="C220" s="20" t="s">
        <v>136</v>
      </c>
      <c r="D220" s="20" t="s">
        <v>1001</v>
      </c>
      <c r="E220" s="20" t="s">
        <v>684</v>
      </c>
      <c r="F220" s="21">
        <v>60000</v>
      </c>
      <c r="G220" s="21">
        <v>1722</v>
      </c>
      <c r="H220" s="21">
        <v>1824</v>
      </c>
      <c r="I220" s="21">
        <v>3143.58</v>
      </c>
      <c r="J220" s="21">
        <v>1740.46</v>
      </c>
      <c r="K220" s="21">
        <f t="shared" si="6"/>
        <v>8430.0400000000009</v>
      </c>
      <c r="L220" s="21">
        <f t="shared" si="7"/>
        <v>51569.96</v>
      </c>
      <c r="M220" s="45" t="str" cm="1">
        <f t="array" ref="M220">VLOOKUP(B220,+[1]TEMPORAL!$B$9:$M$384,12,0)</f>
        <v>M</v>
      </c>
    </row>
    <row r="221" spans="1:13" x14ac:dyDescent="0.25">
      <c r="A221" s="41">
        <v>213</v>
      </c>
      <c r="B221" s="2" t="s">
        <v>624</v>
      </c>
      <c r="C221" s="20" t="s">
        <v>136</v>
      </c>
      <c r="D221" s="20" t="s">
        <v>1001</v>
      </c>
      <c r="E221" s="20" t="s">
        <v>684</v>
      </c>
      <c r="F221" s="21">
        <v>50000</v>
      </c>
      <c r="G221" s="21">
        <v>1435</v>
      </c>
      <c r="H221" s="21">
        <v>1520</v>
      </c>
      <c r="I221" s="21">
        <v>1854</v>
      </c>
      <c r="J221" s="21">
        <v>25</v>
      </c>
      <c r="K221" s="21">
        <f t="shared" si="6"/>
        <v>4834</v>
      </c>
      <c r="L221" s="21">
        <f t="shared" si="7"/>
        <v>45166</v>
      </c>
      <c r="M221" s="45" t="str" cm="1">
        <f t="array" ref="M221">VLOOKUP(B221,+[1]TEMPORAL!$B$9:$M$384,12,0)</f>
        <v>M</v>
      </c>
    </row>
    <row r="222" spans="1:13" x14ac:dyDescent="0.25">
      <c r="A222" s="41">
        <v>214</v>
      </c>
      <c r="B222" s="2" t="s">
        <v>625</v>
      </c>
      <c r="C222" s="20" t="s">
        <v>136</v>
      </c>
      <c r="D222" s="20" t="s">
        <v>1001</v>
      </c>
      <c r="E222" s="20" t="s">
        <v>684</v>
      </c>
      <c r="F222" s="21">
        <v>40000</v>
      </c>
      <c r="G222" s="21">
        <v>1148</v>
      </c>
      <c r="H222" s="21">
        <v>1216</v>
      </c>
      <c r="I222" s="21">
        <v>442.65</v>
      </c>
      <c r="J222" s="21">
        <v>6025</v>
      </c>
      <c r="K222" s="21">
        <f t="shared" si="6"/>
        <v>8831.65</v>
      </c>
      <c r="L222" s="21">
        <f t="shared" si="7"/>
        <v>31168.35</v>
      </c>
      <c r="M222" s="45" t="str" cm="1">
        <f t="array" ref="M222">VLOOKUP(B222,+[1]TEMPORAL!$B$9:$M$384,12,0)</f>
        <v>M</v>
      </c>
    </row>
    <row r="223" spans="1:13" x14ac:dyDescent="0.25">
      <c r="A223" s="41">
        <v>215</v>
      </c>
      <c r="B223" t="s">
        <v>185</v>
      </c>
      <c r="C223" s="20" t="s">
        <v>136</v>
      </c>
      <c r="D223" s="20" t="s">
        <v>1122</v>
      </c>
      <c r="E223" s="20" t="s">
        <v>684</v>
      </c>
      <c r="F223" s="21">
        <v>50000</v>
      </c>
      <c r="G223" s="21">
        <v>1435</v>
      </c>
      <c r="H223" s="21">
        <v>1520</v>
      </c>
      <c r="I223" s="21">
        <v>1854</v>
      </c>
      <c r="J223" s="21">
        <v>2525</v>
      </c>
      <c r="K223" s="21">
        <f t="shared" si="6"/>
        <v>7334</v>
      </c>
      <c r="L223" s="21">
        <f t="shared" si="7"/>
        <v>42666</v>
      </c>
      <c r="M223" s="45" t="s">
        <v>267</v>
      </c>
    </row>
    <row r="224" spans="1:13" x14ac:dyDescent="0.25">
      <c r="A224" s="41">
        <v>216</v>
      </c>
      <c r="B224" s="2" t="s">
        <v>984</v>
      </c>
      <c r="C224" s="20" t="s">
        <v>136</v>
      </c>
      <c r="D224" s="20" t="s">
        <v>170</v>
      </c>
      <c r="E224" s="20" t="s">
        <v>684</v>
      </c>
      <c r="F224" s="21">
        <v>65000</v>
      </c>
      <c r="G224" s="21">
        <v>1865.5</v>
      </c>
      <c r="H224" s="21">
        <v>1976</v>
      </c>
      <c r="I224" s="21">
        <v>4427.58</v>
      </c>
      <c r="J224" s="21">
        <v>25</v>
      </c>
      <c r="K224" s="21">
        <f t="shared" si="6"/>
        <v>8294.08</v>
      </c>
      <c r="L224" s="21">
        <f t="shared" si="7"/>
        <v>56705.919999999998</v>
      </c>
      <c r="M224" s="45" t="s">
        <v>266</v>
      </c>
    </row>
    <row r="225" spans="1:13" x14ac:dyDescent="0.25">
      <c r="A225" s="41">
        <v>217</v>
      </c>
      <c r="B225" s="2" t="s">
        <v>197</v>
      </c>
      <c r="C225" s="20" t="s">
        <v>1251</v>
      </c>
      <c r="D225" s="20" t="s">
        <v>141</v>
      </c>
      <c r="E225" s="20" t="s">
        <v>684</v>
      </c>
      <c r="F225" s="21">
        <v>60000</v>
      </c>
      <c r="G225" s="21">
        <v>1722</v>
      </c>
      <c r="H225" s="21">
        <v>1824</v>
      </c>
      <c r="I225" s="21">
        <v>3486.68</v>
      </c>
      <c r="J225" s="21">
        <v>25</v>
      </c>
      <c r="K225" s="21">
        <f t="shared" si="6"/>
        <v>7057.68</v>
      </c>
      <c r="L225" s="21">
        <f t="shared" si="7"/>
        <v>52942.32</v>
      </c>
      <c r="M225" s="45" t="str" cm="1">
        <f t="array" ref="M225">VLOOKUP(B225,+[1]TEMPORAL!$B$9:$M$384,12,0)</f>
        <v>F</v>
      </c>
    </row>
    <row r="226" spans="1:13" x14ac:dyDescent="0.25">
      <c r="A226" s="41">
        <v>218</v>
      </c>
      <c r="B226" s="2" t="s">
        <v>499</v>
      </c>
      <c r="C226" s="20" t="s">
        <v>962</v>
      </c>
      <c r="D226" s="20" t="s">
        <v>1014</v>
      </c>
      <c r="E226" s="20" t="s">
        <v>684</v>
      </c>
      <c r="F226" s="21">
        <v>55000</v>
      </c>
      <c r="G226" s="21">
        <v>1578.5</v>
      </c>
      <c r="H226" s="21">
        <v>1672</v>
      </c>
      <c r="I226" s="21">
        <v>2559.6799999999998</v>
      </c>
      <c r="J226" s="21">
        <v>7017.53</v>
      </c>
      <c r="K226" s="21">
        <f t="shared" si="6"/>
        <v>12827.71</v>
      </c>
      <c r="L226" s="21">
        <f t="shared" si="7"/>
        <v>42172.29</v>
      </c>
      <c r="M226" s="45" t="str" cm="1">
        <f t="array" ref="M226">VLOOKUP(B226,+[1]TEMPORAL!$B$9:$M$384,12,0)</f>
        <v>F</v>
      </c>
    </row>
    <row r="227" spans="1:13" x14ac:dyDescent="0.25">
      <c r="A227" s="41">
        <v>219</v>
      </c>
      <c r="B227" s="2" t="s">
        <v>492</v>
      </c>
      <c r="C227" s="20" t="s">
        <v>962</v>
      </c>
      <c r="D227" s="20" t="s">
        <v>1125</v>
      </c>
      <c r="E227" s="20" t="s">
        <v>684</v>
      </c>
      <c r="F227" s="21">
        <v>50000</v>
      </c>
      <c r="G227" s="21">
        <v>1435</v>
      </c>
      <c r="H227" s="21">
        <v>1520</v>
      </c>
      <c r="I227" s="21">
        <v>1854</v>
      </c>
      <c r="J227" s="21">
        <v>25</v>
      </c>
      <c r="K227" s="21">
        <f t="shared" si="6"/>
        <v>4834</v>
      </c>
      <c r="L227" s="21">
        <f t="shared" si="7"/>
        <v>45166</v>
      </c>
      <c r="M227" s="45" t="str" cm="1">
        <f t="array" ref="M227">VLOOKUP(B227,+[1]TEMPORAL!$B$9:$M$384,12,0)</f>
        <v>M</v>
      </c>
    </row>
    <row r="228" spans="1:13" x14ac:dyDescent="0.25">
      <c r="A228" s="41">
        <v>220</v>
      </c>
      <c r="B228" s="2" t="s">
        <v>493</v>
      </c>
      <c r="C228" s="20" t="s">
        <v>1252</v>
      </c>
      <c r="D228" s="20" t="s">
        <v>1117</v>
      </c>
      <c r="E228" s="20" t="s">
        <v>684</v>
      </c>
      <c r="F228" s="21">
        <v>35000</v>
      </c>
      <c r="G228" s="21">
        <v>1004.5</v>
      </c>
      <c r="H228" s="21">
        <v>1064</v>
      </c>
      <c r="I228" s="21"/>
      <c r="J228" s="21">
        <v>3461.56</v>
      </c>
      <c r="K228" s="21">
        <f t="shared" si="6"/>
        <v>5530.0599999999995</v>
      </c>
      <c r="L228" s="21">
        <f t="shared" si="7"/>
        <v>29469.940000000002</v>
      </c>
      <c r="M228" s="45" t="str" cm="1">
        <f t="array" ref="M228">VLOOKUP(B228,+[1]TEMPORAL!$B$9:$M$384,12,0)</f>
        <v>F</v>
      </c>
    </row>
    <row r="229" spans="1:13" x14ac:dyDescent="0.25">
      <c r="A229" s="41">
        <v>221</v>
      </c>
      <c r="B229" s="2" t="s">
        <v>607</v>
      </c>
      <c r="C229" s="20" t="s">
        <v>962</v>
      </c>
      <c r="D229" s="20" t="s">
        <v>1007</v>
      </c>
      <c r="E229" s="20" t="s">
        <v>684</v>
      </c>
      <c r="F229" s="21">
        <v>50000</v>
      </c>
      <c r="G229" s="21">
        <v>1435</v>
      </c>
      <c r="H229" s="21">
        <v>1520</v>
      </c>
      <c r="I229" s="21">
        <v>1854</v>
      </c>
      <c r="J229" s="21">
        <v>12665.24</v>
      </c>
      <c r="K229" s="21">
        <f t="shared" si="6"/>
        <v>17474.239999999998</v>
      </c>
      <c r="L229" s="21">
        <f t="shared" si="7"/>
        <v>32525.760000000002</v>
      </c>
      <c r="M229" s="45" t="str" cm="1">
        <f t="array" ref="M229">VLOOKUP(B229,+[1]TEMPORAL!$B$9:$M$384,12,0)</f>
        <v>F</v>
      </c>
    </row>
    <row r="230" spans="1:13" x14ac:dyDescent="0.25">
      <c r="A230" s="41">
        <v>222</v>
      </c>
      <c r="B230" s="2" t="s">
        <v>750</v>
      </c>
      <c r="C230" s="20" t="s">
        <v>1253</v>
      </c>
      <c r="D230" s="20" t="s">
        <v>1017</v>
      </c>
      <c r="E230" s="20" t="s">
        <v>684</v>
      </c>
      <c r="F230" s="21">
        <v>50000</v>
      </c>
      <c r="G230" s="21">
        <v>1435</v>
      </c>
      <c r="H230" s="21">
        <v>1520</v>
      </c>
      <c r="I230" s="21">
        <v>1339.36</v>
      </c>
      <c r="J230" s="21">
        <v>7414.14</v>
      </c>
      <c r="K230" s="21">
        <f t="shared" si="6"/>
        <v>11708.5</v>
      </c>
      <c r="L230" s="21">
        <f t="shared" si="7"/>
        <v>38291.5</v>
      </c>
      <c r="M230" s="45" t="str" cm="1">
        <f t="array" ref="M230">VLOOKUP(B230,+[1]TEMPORAL!$B$9:$M$384,12,0)</f>
        <v>F</v>
      </c>
    </row>
    <row r="231" spans="1:13" x14ac:dyDescent="0.25">
      <c r="A231" s="41">
        <v>223</v>
      </c>
      <c r="B231" s="2" t="s">
        <v>780</v>
      </c>
      <c r="C231" s="20" t="s">
        <v>1253</v>
      </c>
      <c r="D231" s="20" t="s">
        <v>1103</v>
      </c>
      <c r="E231" s="20" t="s">
        <v>684</v>
      </c>
      <c r="F231" s="21">
        <v>50000</v>
      </c>
      <c r="G231" s="21">
        <v>1435</v>
      </c>
      <c r="H231" s="21">
        <v>1520</v>
      </c>
      <c r="I231" s="21">
        <v>1854</v>
      </c>
      <c r="J231" s="21">
        <v>2025</v>
      </c>
      <c r="K231" s="21">
        <f t="shared" si="6"/>
        <v>6834</v>
      </c>
      <c r="L231" s="21">
        <f t="shared" si="7"/>
        <v>43166</v>
      </c>
      <c r="M231" s="45" t="str" cm="1">
        <f t="array" ref="M231">VLOOKUP(B231,+[1]TEMPORAL!$B$9:$M$384,12,0)</f>
        <v>F</v>
      </c>
    </row>
    <row r="232" spans="1:13" x14ac:dyDescent="0.25">
      <c r="A232" s="41">
        <v>224</v>
      </c>
      <c r="B232" s="2" t="s">
        <v>608</v>
      </c>
      <c r="C232" s="20" t="s">
        <v>962</v>
      </c>
      <c r="D232" s="20" t="s">
        <v>1007</v>
      </c>
      <c r="E232" s="20" t="s">
        <v>684</v>
      </c>
      <c r="F232" s="21">
        <v>40000</v>
      </c>
      <c r="G232" s="21">
        <v>1148</v>
      </c>
      <c r="H232" s="21">
        <v>1216</v>
      </c>
      <c r="I232" s="21">
        <v>442.65</v>
      </c>
      <c r="J232" s="21">
        <v>1625</v>
      </c>
      <c r="K232" s="21">
        <f t="shared" si="6"/>
        <v>4431.6499999999996</v>
      </c>
      <c r="L232" s="21">
        <f t="shared" si="7"/>
        <v>35568.35</v>
      </c>
      <c r="M232" s="45" t="str" cm="1">
        <f t="array" ref="M232">VLOOKUP(B232,+[1]TEMPORAL!$B$9:$M$384,12,0)</f>
        <v>M</v>
      </c>
    </row>
    <row r="233" spans="1:13" x14ac:dyDescent="0.25">
      <c r="A233" s="41">
        <v>225</v>
      </c>
      <c r="B233" s="2" t="s">
        <v>1166</v>
      </c>
      <c r="C233" s="20" t="s">
        <v>962</v>
      </c>
      <c r="D233" s="20" t="s">
        <v>988</v>
      </c>
      <c r="E233" s="20" t="s">
        <v>684</v>
      </c>
      <c r="F233" s="21">
        <v>60000</v>
      </c>
      <c r="G233" s="21">
        <v>1722</v>
      </c>
      <c r="H233" s="21">
        <v>1824</v>
      </c>
      <c r="I233" s="21">
        <v>3486.68</v>
      </c>
      <c r="J233" s="21">
        <v>25</v>
      </c>
      <c r="K233" s="21">
        <f t="shared" si="6"/>
        <v>7057.68</v>
      </c>
      <c r="L233" s="21">
        <f t="shared" si="7"/>
        <v>52942.32</v>
      </c>
      <c r="M233" s="45" t="s">
        <v>267</v>
      </c>
    </row>
    <row r="234" spans="1:13" x14ac:dyDescent="0.25">
      <c r="A234" s="41">
        <v>226</v>
      </c>
      <c r="B234" s="2" t="s">
        <v>1165</v>
      </c>
      <c r="C234" s="20" t="s">
        <v>962</v>
      </c>
      <c r="D234" s="20" t="s">
        <v>1007</v>
      </c>
      <c r="E234" s="20" t="s">
        <v>684</v>
      </c>
      <c r="F234" s="21">
        <v>60000</v>
      </c>
      <c r="G234" s="21">
        <v>1722</v>
      </c>
      <c r="H234" s="21">
        <v>1824</v>
      </c>
      <c r="I234" s="21">
        <v>3486.68</v>
      </c>
      <c r="J234" s="21">
        <v>25</v>
      </c>
      <c r="K234" s="21">
        <f t="shared" si="6"/>
        <v>7057.68</v>
      </c>
      <c r="L234" s="21">
        <f t="shared" si="7"/>
        <v>52942.32</v>
      </c>
      <c r="M234" s="45" t="s">
        <v>266</v>
      </c>
    </row>
    <row r="235" spans="1:13" x14ac:dyDescent="0.25">
      <c r="A235" s="41">
        <v>227</v>
      </c>
      <c r="B235" s="2" t="s">
        <v>659</v>
      </c>
      <c r="C235" s="20" t="s">
        <v>964</v>
      </c>
      <c r="D235" s="20" t="s">
        <v>1012</v>
      </c>
      <c r="E235" s="20" t="s">
        <v>684</v>
      </c>
      <c r="F235" s="21">
        <v>60000</v>
      </c>
      <c r="G235" s="21">
        <v>1722</v>
      </c>
      <c r="H235" s="21">
        <v>1824</v>
      </c>
      <c r="I235" s="21">
        <v>3486.68</v>
      </c>
      <c r="J235" s="21">
        <v>25</v>
      </c>
      <c r="K235" s="21">
        <f t="shared" si="6"/>
        <v>7057.68</v>
      </c>
      <c r="L235" s="21">
        <f t="shared" si="7"/>
        <v>52942.32</v>
      </c>
      <c r="M235" s="45" t="str" cm="1">
        <f t="array" ref="M235">VLOOKUP(B235,+[1]TEMPORAL!$B$9:$M$384,12,0)</f>
        <v>F</v>
      </c>
    </row>
    <row r="236" spans="1:13" x14ac:dyDescent="0.25">
      <c r="A236" s="41">
        <v>228</v>
      </c>
      <c r="B236" s="2" t="s">
        <v>349</v>
      </c>
      <c r="C236" s="20" t="s">
        <v>964</v>
      </c>
      <c r="D236" s="20" t="s">
        <v>1012</v>
      </c>
      <c r="E236" s="20" t="s">
        <v>684</v>
      </c>
      <c r="F236" s="21">
        <v>50000</v>
      </c>
      <c r="G236" s="21">
        <v>1435</v>
      </c>
      <c r="H236" s="21">
        <v>1520</v>
      </c>
      <c r="I236" s="21">
        <v>1854</v>
      </c>
      <c r="J236" s="21">
        <v>13453.11</v>
      </c>
      <c r="K236" s="21">
        <f t="shared" si="6"/>
        <v>18262.11</v>
      </c>
      <c r="L236" s="21">
        <f t="shared" si="7"/>
        <v>31737.89</v>
      </c>
      <c r="M236" s="45" t="str" cm="1">
        <f t="array" ref="M236">VLOOKUP(B236,+[1]TEMPORAL!$B$9:$M$384,12,0)</f>
        <v>M</v>
      </c>
    </row>
    <row r="237" spans="1:13" x14ac:dyDescent="0.25">
      <c r="A237" s="41">
        <v>229</v>
      </c>
      <c r="B237" s="2" t="s">
        <v>270</v>
      </c>
      <c r="C237" s="20" t="s">
        <v>964</v>
      </c>
      <c r="D237" s="20" t="s">
        <v>1012</v>
      </c>
      <c r="E237" s="20" t="s">
        <v>684</v>
      </c>
      <c r="F237" s="21">
        <v>65000</v>
      </c>
      <c r="G237" s="21">
        <v>1865.5</v>
      </c>
      <c r="H237" s="21">
        <v>1976</v>
      </c>
      <c r="I237" s="21">
        <v>4427.58</v>
      </c>
      <c r="J237" s="21">
        <v>25</v>
      </c>
      <c r="K237" s="21">
        <f t="shared" si="6"/>
        <v>8294.08</v>
      </c>
      <c r="L237" s="21">
        <f t="shared" si="7"/>
        <v>56705.919999999998</v>
      </c>
      <c r="M237" s="45" t="str" cm="1">
        <f t="array" ref="M237">VLOOKUP(B237,+[1]TEMPORAL!$B$9:$M$384,12,0)</f>
        <v>M</v>
      </c>
    </row>
    <row r="238" spans="1:13" x14ac:dyDescent="0.25">
      <c r="A238" s="41">
        <v>230</v>
      </c>
      <c r="B238" s="2" t="s">
        <v>905</v>
      </c>
      <c r="C238" s="20" t="s">
        <v>964</v>
      </c>
      <c r="D238" s="20" t="s">
        <v>1012</v>
      </c>
      <c r="E238" s="20" t="s">
        <v>684</v>
      </c>
      <c r="F238" s="21">
        <v>65000</v>
      </c>
      <c r="G238" s="21">
        <v>1865.5</v>
      </c>
      <c r="H238" s="21">
        <v>1976</v>
      </c>
      <c r="I238" s="21">
        <v>4427.58</v>
      </c>
      <c r="J238" s="21">
        <v>1975</v>
      </c>
      <c r="K238" s="21">
        <f t="shared" si="6"/>
        <v>10244.08</v>
      </c>
      <c r="L238" s="21">
        <f t="shared" si="7"/>
        <v>54755.92</v>
      </c>
      <c r="M238" s="45" t="s">
        <v>266</v>
      </c>
    </row>
    <row r="239" spans="1:13" x14ac:dyDescent="0.25">
      <c r="A239" s="41">
        <v>231</v>
      </c>
      <c r="B239" s="2" t="s">
        <v>944</v>
      </c>
      <c r="C239" s="20" t="s">
        <v>964</v>
      </c>
      <c r="D239" s="20" t="s">
        <v>894</v>
      </c>
      <c r="E239" s="20" t="s">
        <v>684</v>
      </c>
      <c r="F239" s="21">
        <v>65000</v>
      </c>
      <c r="G239" s="21">
        <v>1865.5</v>
      </c>
      <c r="H239" s="21">
        <v>1976</v>
      </c>
      <c r="I239" s="21">
        <v>3741.39</v>
      </c>
      <c r="J239" s="21">
        <v>6705.92</v>
      </c>
      <c r="K239" s="21">
        <f t="shared" si="6"/>
        <v>14288.81</v>
      </c>
      <c r="L239" s="21">
        <f t="shared" si="7"/>
        <v>50711.19</v>
      </c>
      <c r="M239" s="45" t="s">
        <v>267</v>
      </c>
    </row>
    <row r="240" spans="1:13" x14ac:dyDescent="0.25">
      <c r="A240" s="41">
        <v>232</v>
      </c>
      <c r="B240" s="2" t="s">
        <v>650</v>
      </c>
      <c r="C240" s="20" t="s">
        <v>1254</v>
      </c>
      <c r="D240" s="20" t="s">
        <v>1105</v>
      </c>
      <c r="E240" s="20" t="s">
        <v>684</v>
      </c>
      <c r="F240" s="21">
        <v>40000</v>
      </c>
      <c r="G240" s="21">
        <v>1148</v>
      </c>
      <c r="H240" s="21">
        <v>1216</v>
      </c>
      <c r="I240" s="21">
        <v>442.65</v>
      </c>
      <c r="J240" s="21">
        <v>6868.16</v>
      </c>
      <c r="K240" s="21">
        <f t="shared" si="6"/>
        <v>9674.81</v>
      </c>
      <c r="L240" s="21">
        <f t="shared" si="7"/>
        <v>30325.190000000002</v>
      </c>
      <c r="M240" s="45" t="str" cm="1">
        <f t="array" ref="M240">VLOOKUP(B240,+[1]TEMPORAL!$B$9:$M$384,12,0)</f>
        <v>M</v>
      </c>
    </row>
    <row r="241" spans="1:13" x14ac:dyDescent="0.25">
      <c r="A241" s="41">
        <v>233</v>
      </c>
      <c r="B241" s="2" t="s">
        <v>222</v>
      </c>
      <c r="C241" s="20" t="s">
        <v>967</v>
      </c>
      <c r="D241" s="20" t="s">
        <v>1111</v>
      </c>
      <c r="E241" s="20" t="s">
        <v>684</v>
      </c>
      <c r="F241" s="21">
        <v>45000</v>
      </c>
      <c r="G241" s="21">
        <v>1291.5</v>
      </c>
      <c r="H241" s="21">
        <v>1368</v>
      </c>
      <c r="I241" s="21">
        <v>891.01</v>
      </c>
      <c r="J241" s="21">
        <v>3990.46</v>
      </c>
      <c r="K241" s="21">
        <f t="shared" si="6"/>
        <v>7540.97</v>
      </c>
      <c r="L241" s="21">
        <f t="shared" si="7"/>
        <v>37459.03</v>
      </c>
      <c r="M241" s="45" t="str" cm="1">
        <f t="array" ref="M241">VLOOKUP(B241,+[1]TEMPORAL!$B$9:$M$384,12,0)</f>
        <v>F</v>
      </c>
    </row>
    <row r="242" spans="1:13" x14ac:dyDescent="0.25">
      <c r="A242" s="41">
        <v>234</v>
      </c>
      <c r="B242" s="2" t="s">
        <v>1169</v>
      </c>
      <c r="C242" s="20" t="s">
        <v>1250</v>
      </c>
      <c r="D242" s="20" t="s">
        <v>6</v>
      </c>
      <c r="E242" s="20" t="s">
        <v>684</v>
      </c>
      <c r="F242" s="21">
        <v>60000</v>
      </c>
      <c r="G242" s="21">
        <v>1722</v>
      </c>
      <c r="H242" s="21">
        <v>1824</v>
      </c>
      <c r="I242" s="21">
        <v>3486.68</v>
      </c>
      <c r="J242" s="21">
        <v>25</v>
      </c>
      <c r="K242" s="21">
        <f t="shared" si="6"/>
        <v>7057.68</v>
      </c>
      <c r="L242" s="21">
        <f t="shared" si="7"/>
        <v>52942.32</v>
      </c>
      <c r="M242" s="45" t="s">
        <v>267</v>
      </c>
    </row>
    <row r="243" spans="1:13" x14ac:dyDescent="0.25">
      <c r="A243" s="41">
        <v>235</v>
      </c>
      <c r="B243" s="2" t="s">
        <v>1167</v>
      </c>
      <c r="C243" s="20" t="s">
        <v>1249</v>
      </c>
      <c r="D243" s="20" t="s">
        <v>6</v>
      </c>
      <c r="E243" s="20" t="s">
        <v>684</v>
      </c>
      <c r="F243" s="21">
        <v>60000</v>
      </c>
      <c r="G243" s="21">
        <v>1722</v>
      </c>
      <c r="H243" s="21">
        <v>1824</v>
      </c>
      <c r="I243" s="21">
        <v>3486.68</v>
      </c>
      <c r="J243" s="21">
        <v>25</v>
      </c>
      <c r="K243" s="21">
        <f t="shared" si="6"/>
        <v>7057.68</v>
      </c>
      <c r="L243" s="21">
        <f t="shared" si="7"/>
        <v>52942.32</v>
      </c>
      <c r="M243" s="45" t="s">
        <v>266</v>
      </c>
    </row>
    <row r="244" spans="1:13" x14ac:dyDescent="0.25">
      <c r="A244" s="41">
        <v>236</v>
      </c>
      <c r="B244" s="2" t="s">
        <v>186</v>
      </c>
      <c r="C244" s="20" t="s">
        <v>1255</v>
      </c>
      <c r="D244" s="20" t="s">
        <v>1019</v>
      </c>
      <c r="E244" s="20" t="s">
        <v>684</v>
      </c>
      <c r="F244" s="21">
        <v>75000</v>
      </c>
      <c r="G244" s="21">
        <v>2152.5</v>
      </c>
      <c r="H244" s="21">
        <v>2280</v>
      </c>
      <c r="I244" s="21">
        <v>6309.38</v>
      </c>
      <c r="J244" s="21">
        <v>25</v>
      </c>
      <c r="K244" s="21">
        <f t="shared" si="6"/>
        <v>10766.880000000001</v>
      </c>
      <c r="L244" s="21">
        <f t="shared" si="7"/>
        <v>64233.119999999995</v>
      </c>
      <c r="M244" s="45" t="str" cm="1">
        <f t="array" ref="M244">VLOOKUP(B244,+[1]TEMPORAL!$B$9:$M$384,12,0)</f>
        <v>F</v>
      </c>
    </row>
    <row r="245" spans="1:13" x14ac:dyDescent="0.25">
      <c r="A245" s="41">
        <v>237</v>
      </c>
      <c r="B245" s="2" t="s">
        <v>724</v>
      </c>
      <c r="C245" s="20" t="s">
        <v>967</v>
      </c>
      <c r="D245" s="20" t="s">
        <v>1014</v>
      </c>
      <c r="E245" s="20" t="s">
        <v>684</v>
      </c>
      <c r="F245" s="21">
        <v>55000</v>
      </c>
      <c r="G245" s="21">
        <v>1578.5</v>
      </c>
      <c r="H245" s="21">
        <v>1672</v>
      </c>
      <c r="I245" s="21">
        <v>2559.6799999999998</v>
      </c>
      <c r="J245" s="21">
        <v>8010.68</v>
      </c>
      <c r="K245" s="21">
        <f t="shared" si="6"/>
        <v>13820.86</v>
      </c>
      <c r="L245" s="21">
        <f t="shared" si="7"/>
        <v>41179.14</v>
      </c>
      <c r="M245" s="45" t="str" cm="1">
        <f t="array" ref="M245">VLOOKUP(B245,+[1]TEMPORAL!$B$9:$M$384,12,0)</f>
        <v>M</v>
      </c>
    </row>
    <row r="246" spans="1:13" x14ac:dyDescent="0.25">
      <c r="A246" s="41">
        <v>238</v>
      </c>
      <c r="B246" s="2" t="s">
        <v>209</v>
      </c>
      <c r="C246" s="20" t="s">
        <v>1256</v>
      </c>
      <c r="D246" s="20" t="s">
        <v>1257</v>
      </c>
      <c r="E246" s="20" t="s">
        <v>684</v>
      </c>
      <c r="F246" s="21">
        <v>105000</v>
      </c>
      <c r="G246" s="21">
        <v>3013.5</v>
      </c>
      <c r="H246" s="21">
        <v>3192</v>
      </c>
      <c r="I246" s="21">
        <v>12852.63</v>
      </c>
      <c r="J246" s="21">
        <v>5090.46</v>
      </c>
      <c r="K246" s="21">
        <f t="shared" si="6"/>
        <v>24148.589999999997</v>
      </c>
      <c r="L246" s="21">
        <f t="shared" si="7"/>
        <v>80851.41</v>
      </c>
      <c r="M246" s="45" t="str" cm="1">
        <f t="array" ref="M246">VLOOKUP(B246,+[1]TEMPORAL!$B$9:$M$384,12,0)</f>
        <v>F</v>
      </c>
    </row>
    <row r="247" spans="1:13" x14ac:dyDescent="0.25">
      <c r="A247" s="41">
        <v>239</v>
      </c>
      <c r="B247" s="2" t="s">
        <v>945</v>
      </c>
      <c r="C247" s="20" t="s">
        <v>967</v>
      </c>
      <c r="D247" s="20" t="s">
        <v>1257</v>
      </c>
      <c r="E247" s="20" t="s">
        <v>684</v>
      </c>
      <c r="F247" s="21">
        <v>50000</v>
      </c>
      <c r="G247" s="21">
        <v>1435</v>
      </c>
      <c r="H247" s="21">
        <v>1520</v>
      </c>
      <c r="I247" s="21">
        <v>1854</v>
      </c>
      <c r="J247" s="21">
        <v>1525</v>
      </c>
      <c r="K247" s="21">
        <f t="shared" si="6"/>
        <v>6334</v>
      </c>
      <c r="L247" s="21">
        <f t="shared" si="7"/>
        <v>43666</v>
      </c>
      <c r="M247" s="45" t="s">
        <v>267</v>
      </c>
    </row>
    <row r="248" spans="1:13" x14ac:dyDescent="0.25">
      <c r="A248" s="41">
        <v>240</v>
      </c>
      <c r="B248" s="2" t="s">
        <v>500</v>
      </c>
      <c r="C248" s="20" t="s">
        <v>1253</v>
      </c>
      <c r="D248" s="20" t="s">
        <v>1103</v>
      </c>
      <c r="E248" s="20" t="s">
        <v>684</v>
      </c>
      <c r="F248" s="21">
        <v>50000</v>
      </c>
      <c r="G248" s="21">
        <v>1435</v>
      </c>
      <c r="H248" s="21">
        <v>1520</v>
      </c>
      <c r="I248" s="21">
        <v>1854</v>
      </c>
      <c r="J248" s="21">
        <v>25</v>
      </c>
      <c r="K248" s="21">
        <f t="shared" si="6"/>
        <v>4834</v>
      </c>
      <c r="L248" s="21">
        <f t="shared" si="7"/>
        <v>45166</v>
      </c>
      <c r="M248" s="45" t="str" cm="1">
        <f t="array" ref="M248">VLOOKUP(B248,+[1]TEMPORAL!$B$9:$M$384,12,0)</f>
        <v>M</v>
      </c>
    </row>
    <row r="249" spans="1:13" x14ac:dyDescent="0.25">
      <c r="A249" s="41">
        <v>241</v>
      </c>
      <c r="B249" s="2" t="s">
        <v>925</v>
      </c>
      <c r="C249" s="20" t="s">
        <v>1253</v>
      </c>
      <c r="D249" s="20" t="s">
        <v>1194</v>
      </c>
      <c r="E249" s="20" t="s">
        <v>684</v>
      </c>
      <c r="F249" s="21">
        <v>50000</v>
      </c>
      <c r="G249" s="21">
        <v>1435</v>
      </c>
      <c r="H249" s="21">
        <v>1520</v>
      </c>
      <c r="I249" s="21">
        <v>1854</v>
      </c>
      <c r="J249" s="21">
        <v>2525</v>
      </c>
      <c r="K249" s="21">
        <f t="shared" si="6"/>
        <v>7334</v>
      </c>
      <c r="L249" s="21">
        <f t="shared" si="7"/>
        <v>42666</v>
      </c>
      <c r="M249" s="55" t="s">
        <v>267</v>
      </c>
    </row>
    <row r="250" spans="1:13" x14ac:dyDescent="0.25">
      <c r="A250" s="41">
        <v>242</v>
      </c>
      <c r="B250" s="2" t="s">
        <v>304</v>
      </c>
      <c r="C250" s="20" t="s">
        <v>1253</v>
      </c>
      <c r="D250" s="20" t="s">
        <v>1116</v>
      </c>
      <c r="E250" s="20" t="s">
        <v>684</v>
      </c>
      <c r="F250" s="21">
        <v>50000</v>
      </c>
      <c r="G250" s="21">
        <v>1435</v>
      </c>
      <c r="H250" s="21">
        <v>1520</v>
      </c>
      <c r="I250" s="21">
        <v>1854</v>
      </c>
      <c r="J250" s="21">
        <v>25</v>
      </c>
      <c r="K250" s="21">
        <f t="shared" si="6"/>
        <v>4834</v>
      </c>
      <c r="L250" s="21">
        <f t="shared" si="7"/>
        <v>45166</v>
      </c>
      <c r="M250" s="45" t="str" cm="1">
        <f t="array" ref="M250">VLOOKUP(B250,+[1]TEMPORAL!$B$9:$M$384,12,0)</f>
        <v>F</v>
      </c>
    </row>
    <row r="251" spans="1:13" x14ac:dyDescent="0.25">
      <c r="A251" s="41">
        <v>243</v>
      </c>
      <c r="B251" s="2" t="s">
        <v>527</v>
      </c>
      <c r="C251" s="20" t="s">
        <v>1253</v>
      </c>
      <c r="D251" s="20" t="s">
        <v>0</v>
      </c>
      <c r="E251" s="20" t="s">
        <v>684</v>
      </c>
      <c r="F251" s="21">
        <v>50000</v>
      </c>
      <c r="G251" s="21">
        <v>1435</v>
      </c>
      <c r="H251" s="21">
        <v>1520</v>
      </c>
      <c r="I251" s="21">
        <v>1854</v>
      </c>
      <c r="J251" s="21">
        <v>4025</v>
      </c>
      <c r="K251" s="21">
        <f t="shared" si="6"/>
        <v>8834</v>
      </c>
      <c r="L251" s="21">
        <f t="shared" si="7"/>
        <v>41166</v>
      </c>
      <c r="M251" s="45" t="s">
        <v>267</v>
      </c>
    </row>
    <row r="252" spans="1:13" x14ac:dyDescent="0.25">
      <c r="A252" s="41">
        <v>244</v>
      </c>
      <c r="B252" s="2" t="s">
        <v>182</v>
      </c>
      <c r="C252" s="20" t="s">
        <v>1253</v>
      </c>
      <c r="D252" s="20" t="s">
        <v>1103</v>
      </c>
      <c r="E252" s="20" t="s">
        <v>684</v>
      </c>
      <c r="F252" s="21">
        <v>50000</v>
      </c>
      <c r="G252" s="21">
        <v>1435</v>
      </c>
      <c r="H252" s="21">
        <v>1520</v>
      </c>
      <c r="I252" s="21">
        <v>1854</v>
      </c>
      <c r="J252" s="21">
        <v>4025</v>
      </c>
      <c r="K252" s="21">
        <f t="shared" si="6"/>
        <v>8834</v>
      </c>
      <c r="L252" s="21">
        <f t="shared" si="7"/>
        <v>41166</v>
      </c>
      <c r="M252" s="45" t="s">
        <v>267</v>
      </c>
    </row>
    <row r="253" spans="1:13" x14ac:dyDescent="0.25">
      <c r="A253" s="41">
        <v>245</v>
      </c>
      <c r="B253" s="2" t="s">
        <v>765</v>
      </c>
      <c r="C253" s="20" t="s">
        <v>963</v>
      </c>
      <c r="D253" s="20" t="s">
        <v>1001</v>
      </c>
      <c r="E253" s="20" t="s">
        <v>684</v>
      </c>
      <c r="F253" s="21">
        <v>40000</v>
      </c>
      <c r="G253" s="21">
        <v>1148</v>
      </c>
      <c r="H253" s="21">
        <v>1216</v>
      </c>
      <c r="I253" s="21">
        <v>442.65</v>
      </c>
      <c r="J253" s="21">
        <v>25</v>
      </c>
      <c r="K253" s="21">
        <f t="shared" si="6"/>
        <v>2831.65</v>
      </c>
      <c r="L253" s="21">
        <f t="shared" si="7"/>
        <v>37168.35</v>
      </c>
      <c r="M253" s="45" t="str" cm="1">
        <f t="array" ref="M253">VLOOKUP(B253,+[1]TEMPORAL!$B$9:$M$384,12,0)</f>
        <v>M</v>
      </c>
    </row>
    <row r="254" spans="1:13" x14ac:dyDescent="0.25">
      <c r="A254" s="41">
        <v>246</v>
      </c>
      <c r="B254" s="2" t="s">
        <v>348</v>
      </c>
      <c r="C254" s="20" t="s">
        <v>516</v>
      </c>
      <c r="D254" s="20" t="s">
        <v>142</v>
      </c>
      <c r="E254" s="20" t="s">
        <v>684</v>
      </c>
      <c r="F254" s="21">
        <v>60000</v>
      </c>
      <c r="G254" s="21">
        <v>1722</v>
      </c>
      <c r="H254" s="21">
        <v>1824</v>
      </c>
      <c r="I254" s="21">
        <v>3486.68</v>
      </c>
      <c r="J254" s="21">
        <v>2425</v>
      </c>
      <c r="K254" s="21">
        <f t="shared" si="6"/>
        <v>9457.68</v>
      </c>
      <c r="L254" s="21">
        <f t="shared" si="7"/>
        <v>50542.32</v>
      </c>
      <c r="M254" s="45" t="str" cm="1">
        <f t="array" ref="M254">VLOOKUP(B254,+[1]TEMPORAL!$B$9:$M$384,12,0)</f>
        <v>F</v>
      </c>
    </row>
    <row r="255" spans="1:13" x14ac:dyDescent="0.25">
      <c r="A255" s="41">
        <v>247</v>
      </c>
      <c r="B255" s="2" t="s">
        <v>779</v>
      </c>
      <c r="C255" s="20" t="s">
        <v>1258</v>
      </c>
      <c r="D255" s="20" t="s">
        <v>6</v>
      </c>
      <c r="E255" s="20" t="s">
        <v>684</v>
      </c>
      <c r="F255" s="21">
        <v>50000</v>
      </c>
      <c r="G255" s="21">
        <v>1435</v>
      </c>
      <c r="H255" s="21">
        <v>1520</v>
      </c>
      <c r="I255" s="21">
        <v>1854</v>
      </c>
      <c r="J255" s="21">
        <v>25</v>
      </c>
      <c r="K255" s="21">
        <f t="shared" si="6"/>
        <v>4834</v>
      </c>
      <c r="L255" s="21">
        <f t="shared" si="7"/>
        <v>45166</v>
      </c>
      <c r="M255" s="45" t="str" cm="1">
        <f t="array" ref="M255">VLOOKUP(B255,+[1]TEMPORAL!$B$9:$M$384,12,0)</f>
        <v>M</v>
      </c>
    </row>
    <row r="256" spans="1:13" x14ac:dyDescent="0.25">
      <c r="A256" s="41">
        <v>248</v>
      </c>
      <c r="B256" s="2" t="s">
        <v>205</v>
      </c>
      <c r="C256" s="20" t="s">
        <v>30</v>
      </c>
      <c r="D256" s="20" t="s">
        <v>170</v>
      </c>
      <c r="E256" s="20" t="s">
        <v>684</v>
      </c>
      <c r="F256" s="21">
        <v>90000</v>
      </c>
      <c r="G256" s="21">
        <v>2583</v>
      </c>
      <c r="H256" s="21">
        <v>2736</v>
      </c>
      <c r="I256" s="21">
        <v>9753.1200000000008</v>
      </c>
      <c r="J256" s="21">
        <v>25</v>
      </c>
      <c r="K256" s="21">
        <f t="shared" si="6"/>
        <v>15097.12</v>
      </c>
      <c r="L256" s="21">
        <f t="shared" si="7"/>
        <v>74902.880000000005</v>
      </c>
      <c r="M256" s="45" t="str" cm="1">
        <f t="array" ref="M256">VLOOKUP(B256,+[1]TEMPORAL!$B$9:$M$384,12,0)</f>
        <v>M</v>
      </c>
    </row>
    <row r="257" spans="1:13" x14ac:dyDescent="0.25">
      <c r="A257" s="41">
        <v>249</v>
      </c>
      <c r="B257" s="2" t="s">
        <v>354</v>
      </c>
      <c r="C257" s="20" t="s">
        <v>516</v>
      </c>
      <c r="D257" s="20" t="s">
        <v>144</v>
      </c>
      <c r="E257" s="20" t="s">
        <v>684</v>
      </c>
      <c r="F257" s="21">
        <v>50000</v>
      </c>
      <c r="G257" s="21">
        <v>1435</v>
      </c>
      <c r="H257" s="21">
        <v>1520</v>
      </c>
      <c r="I257" s="21">
        <v>1854</v>
      </c>
      <c r="J257" s="21">
        <v>4130.4799999999996</v>
      </c>
      <c r="K257" s="21">
        <f t="shared" si="6"/>
        <v>8939.48</v>
      </c>
      <c r="L257" s="21">
        <f t="shared" si="7"/>
        <v>41060.520000000004</v>
      </c>
      <c r="M257" s="45" t="str" cm="1">
        <f t="array" ref="M257">VLOOKUP(B257,+[1]TEMPORAL!$B$9:$M$384,12,0)</f>
        <v>M</v>
      </c>
    </row>
    <row r="258" spans="1:13" x14ac:dyDescent="0.25">
      <c r="A258" s="41">
        <v>250</v>
      </c>
      <c r="B258" s="2" t="s">
        <v>253</v>
      </c>
      <c r="C258" s="20" t="s">
        <v>1259</v>
      </c>
      <c r="D258" s="20" t="s">
        <v>894</v>
      </c>
      <c r="E258" s="20" t="s">
        <v>684</v>
      </c>
      <c r="F258" s="21">
        <v>140000</v>
      </c>
      <c r="G258" s="21">
        <v>4018</v>
      </c>
      <c r="H258" s="21">
        <v>4256</v>
      </c>
      <c r="I258" s="21">
        <v>21514.37</v>
      </c>
      <c r="J258" s="21">
        <v>38511.32</v>
      </c>
      <c r="K258" s="21">
        <f t="shared" si="6"/>
        <v>68299.69</v>
      </c>
      <c r="L258" s="21">
        <f t="shared" si="7"/>
        <v>71700.31</v>
      </c>
      <c r="M258" s="45" t="str" cm="1">
        <f t="array" ref="M258">VLOOKUP(B258,+[1]TEMPORAL!$B$9:$M$384,12,0)</f>
        <v>M</v>
      </c>
    </row>
    <row r="259" spans="1:13" x14ac:dyDescent="0.25">
      <c r="A259" s="41">
        <v>251</v>
      </c>
      <c r="B259" s="2" t="s">
        <v>722</v>
      </c>
      <c r="C259" s="20" t="s">
        <v>1260</v>
      </c>
      <c r="D259" s="20" t="s">
        <v>593</v>
      </c>
      <c r="E259" s="20" t="s">
        <v>684</v>
      </c>
      <c r="F259" s="21">
        <v>80000</v>
      </c>
      <c r="G259" s="21">
        <v>2296</v>
      </c>
      <c r="H259" s="21">
        <v>2432</v>
      </c>
      <c r="I259" s="21">
        <v>7400.87</v>
      </c>
      <c r="J259" s="21">
        <v>2425</v>
      </c>
      <c r="K259" s="21">
        <f t="shared" si="6"/>
        <v>14553.869999999999</v>
      </c>
      <c r="L259" s="21">
        <f t="shared" si="7"/>
        <v>65446.130000000005</v>
      </c>
      <c r="M259" s="45" t="str" cm="1">
        <f t="array" ref="M259">VLOOKUP(B259,+[1]TEMPORAL!$B$9:$M$384,12,0)</f>
        <v>M</v>
      </c>
    </row>
    <row r="260" spans="1:13" x14ac:dyDescent="0.25">
      <c r="A260" s="41">
        <v>252</v>
      </c>
      <c r="B260" s="2" t="s">
        <v>649</v>
      </c>
      <c r="C260" s="20" t="s">
        <v>1009</v>
      </c>
      <c r="D260" s="20" t="s">
        <v>4</v>
      </c>
      <c r="E260" s="20" t="s">
        <v>684</v>
      </c>
      <c r="F260" s="21">
        <v>65000</v>
      </c>
      <c r="G260" s="21">
        <v>1865.5</v>
      </c>
      <c r="H260" s="21">
        <v>1976</v>
      </c>
      <c r="I260" s="21">
        <v>4427.58</v>
      </c>
      <c r="J260" s="21">
        <v>15106.85</v>
      </c>
      <c r="K260" s="21">
        <f t="shared" si="6"/>
        <v>23375.93</v>
      </c>
      <c r="L260" s="21">
        <f t="shared" si="7"/>
        <v>41624.07</v>
      </c>
      <c r="M260" s="45" t="str" cm="1">
        <f t="array" ref="M260">VLOOKUP(B260,+[1]TEMPORAL!$B$9:$M$384,12,0)</f>
        <v>F</v>
      </c>
    </row>
    <row r="261" spans="1:13" x14ac:dyDescent="0.25">
      <c r="A261" s="41">
        <v>253</v>
      </c>
      <c r="B261" s="2" t="s">
        <v>491</v>
      </c>
      <c r="C261" s="20" t="s">
        <v>946</v>
      </c>
      <c r="D261" s="20" t="s">
        <v>1108</v>
      </c>
      <c r="E261" s="20" t="s">
        <v>684</v>
      </c>
      <c r="F261" s="21">
        <v>71000</v>
      </c>
      <c r="G261" s="21">
        <v>2037.7</v>
      </c>
      <c r="H261" s="21">
        <v>2158.4</v>
      </c>
      <c r="I261" s="21">
        <v>5556.66</v>
      </c>
      <c r="J261" s="21">
        <v>25</v>
      </c>
      <c r="K261" s="21">
        <f t="shared" si="6"/>
        <v>9777.76</v>
      </c>
      <c r="L261" s="21">
        <f t="shared" si="7"/>
        <v>61222.239999999998</v>
      </c>
      <c r="M261" s="45" t="str" cm="1">
        <f t="array" ref="M261">VLOOKUP(B261,+[1]TEMPORAL!$B$9:$M$384,12,0)</f>
        <v>M</v>
      </c>
    </row>
    <row r="262" spans="1:13" x14ac:dyDescent="0.25">
      <c r="A262" s="41">
        <v>254</v>
      </c>
      <c r="B262" s="2" t="s">
        <v>305</v>
      </c>
      <c r="C262" s="20" t="s">
        <v>946</v>
      </c>
      <c r="D262" s="20" t="s">
        <v>1108</v>
      </c>
      <c r="E262" s="20" t="s">
        <v>684</v>
      </c>
      <c r="F262" s="21">
        <v>80000</v>
      </c>
      <c r="G262" s="21">
        <v>2296</v>
      </c>
      <c r="H262" s="21">
        <v>2432</v>
      </c>
      <c r="I262" s="21">
        <v>7400.87</v>
      </c>
      <c r="J262" s="21">
        <v>4025</v>
      </c>
      <c r="K262" s="21">
        <f t="shared" si="6"/>
        <v>16153.869999999999</v>
      </c>
      <c r="L262" s="21">
        <f t="shared" si="7"/>
        <v>63846.130000000005</v>
      </c>
      <c r="M262" s="45" t="str" cm="1">
        <f t="array" ref="M262">VLOOKUP(B262,+[1]TEMPORAL!$B$9:$M$384,12,0)</f>
        <v>F</v>
      </c>
    </row>
    <row r="263" spans="1:13" x14ac:dyDescent="0.25">
      <c r="A263" s="41">
        <v>255</v>
      </c>
      <c r="B263" s="2" t="s">
        <v>617</v>
      </c>
      <c r="C263" s="20" t="s">
        <v>946</v>
      </c>
      <c r="D263" s="20" t="s">
        <v>138</v>
      </c>
      <c r="E263" s="20" t="s">
        <v>684</v>
      </c>
      <c r="F263" s="21">
        <v>80000</v>
      </c>
      <c r="G263" s="21">
        <v>2296</v>
      </c>
      <c r="H263" s="21">
        <v>2432</v>
      </c>
      <c r="I263" s="21">
        <v>7400.87</v>
      </c>
      <c r="J263" s="21">
        <v>25</v>
      </c>
      <c r="K263" s="21">
        <f t="shared" si="6"/>
        <v>12153.869999999999</v>
      </c>
      <c r="L263" s="21">
        <f t="shared" si="7"/>
        <v>67846.13</v>
      </c>
      <c r="M263" s="45" t="str" cm="1">
        <f t="array" ref="M263">VLOOKUP(B263,+[1]TEMPORAL!$B$9:$M$384,12,0)</f>
        <v>M</v>
      </c>
    </row>
    <row r="264" spans="1:13" x14ac:dyDescent="0.25">
      <c r="A264" s="41">
        <v>256</v>
      </c>
      <c r="B264" s="2" t="s">
        <v>709</v>
      </c>
      <c r="C264" s="20" t="s">
        <v>946</v>
      </c>
      <c r="D264" s="20" t="s">
        <v>1108</v>
      </c>
      <c r="E264" s="20" t="s">
        <v>684</v>
      </c>
      <c r="F264" s="21">
        <v>80000</v>
      </c>
      <c r="G264" s="21">
        <v>2296</v>
      </c>
      <c r="H264" s="21">
        <v>2432</v>
      </c>
      <c r="I264" s="21">
        <v>7400.87</v>
      </c>
      <c r="J264" s="21">
        <v>2425</v>
      </c>
      <c r="K264" s="21">
        <f t="shared" si="6"/>
        <v>14553.869999999999</v>
      </c>
      <c r="L264" s="21">
        <f t="shared" si="7"/>
        <v>65446.130000000005</v>
      </c>
      <c r="M264" s="45" t="str" cm="1">
        <f t="array" ref="M264">VLOOKUP(B264,+[1]TEMPORAL!$B$9:$M$384,12,0)</f>
        <v>F</v>
      </c>
    </row>
    <row r="265" spans="1:13" x14ac:dyDescent="0.25">
      <c r="A265" s="41">
        <v>257</v>
      </c>
      <c r="B265" s="2" t="s">
        <v>237</v>
      </c>
      <c r="C265" s="20" t="s">
        <v>946</v>
      </c>
      <c r="D265" s="20" t="s">
        <v>138</v>
      </c>
      <c r="E265" s="20" t="s">
        <v>684</v>
      </c>
      <c r="F265" s="21">
        <v>85000</v>
      </c>
      <c r="G265" s="21">
        <v>2439.5</v>
      </c>
      <c r="H265" s="21">
        <v>2584</v>
      </c>
      <c r="I265" s="21">
        <v>8576.99</v>
      </c>
      <c r="J265" s="21">
        <v>2575</v>
      </c>
      <c r="K265" s="21">
        <f t="shared" si="6"/>
        <v>16175.49</v>
      </c>
      <c r="L265" s="21">
        <f t="shared" si="7"/>
        <v>68824.509999999995</v>
      </c>
      <c r="M265" s="45" t="str" cm="1">
        <f t="array" ref="M265">VLOOKUP(B265,+[1]TEMPORAL!$B$9:$M$384,12,0)</f>
        <v>M</v>
      </c>
    </row>
    <row r="266" spans="1:13" x14ac:dyDescent="0.25">
      <c r="A266" s="41">
        <v>258</v>
      </c>
      <c r="B266" s="2" t="s">
        <v>353</v>
      </c>
      <c r="C266" s="20" t="s">
        <v>946</v>
      </c>
      <c r="D266" s="20" t="s">
        <v>1108</v>
      </c>
      <c r="E266" s="20" t="s">
        <v>684</v>
      </c>
      <c r="F266" s="21">
        <v>80000</v>
      </c>
      <c r="G266" s="21">
        <v>2296</v>
      </c>
      <c r="H266" s="21">
        <v>2432</v>
      </c>
      <c r="I266" s="21">
        <v>7400.87</v>
      </c>
      <c r="J266" s="21">
        <v>9465.65</v>
      </c>
      <c r="K266" s="21">
        <f t="shared" ref="K266:K329" si="8">+G266+H266+I266+J266</f>
        <v>21594.519999999997</v>
      </c>
      <c r="L266" s="21">
        <f t="shared" ref="L266:L329" si="9">+F266-K266</f>
        <v>58405.48</v>
      </c>
      <c r="M266" s="45" t="str" cm="1">
        <f t="array" ref="M266">VLOOKUP(B266,+[1]TEMPORAL!$B$9:$M$384,12,0)</f>
        <v>F</v>
      </c>
    </row>
    <row r="267" spans="1:13" x14ac:dyDescent="0.25">
      <c r="A267" s="41">
        <v>259</v>
      </c>
      <c r="B267" s="2" t="s">
        <v>358</v>
      </c>
      <c r="C267" s="20" t="s">
        <v>946</v>
      </c>
      <c r="D267" s="20" t="s">
        <v>1108</v>
      </c>
      <c r="E267" s="20" t="s">
        <v>684</v>
      </c>
      <c r="F267" s="21">
        <v>75000</v>
      </c>
      <c r="G267" s="21">
        <v>2152.5</v>
      </c>
      <c r="H267" s="21">
        <v>2280</v>
      </c>
      <c r="I267" s="21">
        <v>6309.38</v>
      </c>
      <c r="J267" s="21">
        <v>25</v>
      </c>
      <c r="K267" s="21">
        <f t="shared" si="8"/>
        <v>10766.880000000001</v>
      </c>
      <c r="L267" s="21">
        <f t="shared" si="9"/>
        <v>64233.119999999995</v>
      </c>
      <c r="M267" s="45" t="str" cm="1">
        <f t="array" ref="M267">VLOOKUP(B267,+[1]TEMPORAL!$B$9:$M$384,12,0)</f>
        <v>F</v>
      </c>
    </row>
    <row r="268" spans="1:13" x14ac:dyDescent="0.25">
      <c r="A268" s="41">
        <v>260</v>
      </c>
      <c r="B268" s="2" t="s">
        <v>703</v>
      </c>
      <c r="C268" s="20" t="s">
        <v>946</v>
      </c>
      <c r="D268" s="20" t="s">
        <v>1108</v>
      </c>
      <c r="E268" s="20" t="s">
        <v>684</v>
      </c>
      <c r="F268" s="21">
        <v>85000</v>
      </c>
      <c r="G268" s="21">
        <v>2439.5</v>
      </c>
      <c r="H268" s="21">
        <v>2584</v>
      </c>
      <c r="I268" s="21">
        <v>8576.99</v>
      </c>
      <c r="J268" s="21">
        <v>14409.86</v>
      </c>
      <c r="K268" s="21">
        <f t="shared" si="8"/>
        <v>28010.35</v>
      </c>
      <c r="L268" s="21">
        <f t="shared" si="9"/>
        <v>56989.65</v>
      </c>
      <c r="M268" s="45" t="str" cm="1">
        <f t="array" ref="M268">VLOOKUP(B268,+[1]TEMPORAL!$B$9:$M$384,12,0)</f>
        <v>M</v>
      </c>
    </row>
    <row r="269" spans="1:13" x14ac:dyDescent="0.25">
      <c r="A269" s="41">
        <v>261</v>
      </c>
      <c r="B269" s="2" t="s">
        <v>359</v>
      </c>
      <c r="C269" s="20" t="s">
        <v>946</v>
      </c>
      <c r="D269" s="20" t="s">
        <v>138</v>
      </c>
      <c r="E269" s="20" t="s">
        <v>684</v>
      </c>
      <c r="F269" s="21">
        <v>85000</v>
      </c>
      <c r="G269" s="21">
        <v>2439.5</v>
      </c>
      <c r="H269" s="21">
        <v>2584</v>
      </c>
      <c r="I269" s="21">
        <v>8576.99</v>
      </c>
      <c r="J269" s="21">
        <v>26519.51</v>
      </c>
      <c r="K269" s="21">
        <f t="shared" si="8"/>
        <v>40120</v>
      </c>
      <c r="L269" s="21">
        <f t="shared" si="9"/>
        <v>44880</v>
      </c>
      <c r="M269" s="45" t="str" cm="1">
        <f t="array" ref="M269">VLOOKUP(B269,+[1]TEMPORAL!$B$9:$M$384,12,0)</f>
        <v>F</v>
      </c>
    </row>
    <row r="270" spans="1:13" x14ac:dyDescent="0.25">
      <c r="A270" s="41">
        <v>262</v>
      </c>
      <c r="B270" s="2" t="s">
        <v>242</v>
      </c>
      <c r="C270" s="20" t="s">
        <v>946</v>
      </c>
      <c r="D270" s="20" t="s">
        <v>138</v>
      </c>
      <c r="E270" s="20" t="s">
        <v>684</v>
      </c>
      <c r="F270" s="21">
        <v>85000</v>
      </c>
      <c r="G270" s="21">
        <v>2439.5</v>
      </c>
      <c r="H270" s="21">
        <v>2584</v>
      </c>
      <c r="I270" s="21">
        <v>8576.99</v>
      </c>
      <c r="J270" s="21">
        <v>25</v>
      </c>
      <c r="K270" s="21">
        <f t="shared" si="8"/>
        <v>13625.49</v>
      </c>
      <c r="L270" s="21">
        <f t="shared" si="9"/>
        <v>71374.509999999995</v>
      </c>
      <c r="M270" s="45" t="str" cm="1">
        <f t="array" ref="M270">VLOOKUP(B270,+[1]TEMPORAL!$B$9:$M$384,12,0)</f>
        <v>F</v>
      </c>
    </row>
    <row r="271" spans="1:13" x14ac:dyDescent="0.25">
      <c r="A271" s="41">
        <v>263</v>
      </c>
      <c r="B271" s="2" t="s">
        <v>246</v>
      </c>
      <c r="C271" s="20" t="s">
        <v>946</v>
      </c>
      <c r="D271" s="20" t="s">
        <v>1108</v>
      </c>
      <c r="E271" s="20" t="s">
        <v>684</v>
      </c>
      <c r="F271" s="21">
        <v>85000</v>
      </c>
      <c r="G271" s="21">
        <v>2439.5</v>
      </c>
      <c r="H271" s="21">
        <v>2584</v>
      </c>
      <c r="I271" s="21">
        <v>8576.99</v>
      </c>
      <c r="J271" s="21">
        <v>14667.439999999999</v>
      </c>
      <c r="K271" s="21">
        <f t="shared" si="8"/>
        <v>28267.93</v>
      </c>
      <c r="L271" s="21">
        <f t="shared" si="9"/>
        <v>56732.07</v>
      </c>
      <c r="M271" s="45" t="str" cm="1">
        <f t="array" ref="M271">VLOOKUP(B271,+[1]TEMPORAL!$B$9:$M$384,12,0)</f>
        <v>M</v>
      </c>
    </row>
    <row r="272" spans="1:13" x14ac:dyDescent="0.25">
      <c r="A272" s="41">
        <v>264</v>
      </c>
      <c r="B272" s="2" t="s">
        <v>379</v>
      </c>
      <c r="C272" s="20" t="s">
        <v>946</v>
      </c>
      <c r="D272" s="20" t="s">
        <v>1108</v>
      </c>
      <c r="E272" s="20" t="s">
        <v>684</v>
      </c>
      <c r="F272" s="21">
        <v>80000</v>
      </c>
      <c r="G272" s="21">
        <v>2296</v>
      </c>
      <c r="H272" s="21">
        <v>2432</v>
      </c>
      <c r="I272" s="21">
        <v>6972</v>
      </c>
      <c r="J272" s="21">
        <v>13471.39</v>
      </c>
      <c r="K272" s="21">
        <f t="shared" si="8"/>
        <v>25171.39</v>
      </c>
      <c r="L272" s="21">
        <f t="shared" si="9"/>
        <v>54828.61</v>
      </c>
      <c r="M272" s="45" t="str" cm="1">
        <f t="array" ref="M272">VLOOKUP(B272,+[1]TEMPORAL!$B$9:$M$384,12,0)</f>
        <v>M</v>
      </c>
    </row>
    <row r="273" spans="1:13" x14ac:dyDescent="0.25">
      <c r="A273" s="41">
        <v>265</v>
      </c>
      <c r="B273" s="2" t="s">
        <v>392</v>
      </c>
      <c r="C273" s="20" t="s">
        <v>337</v>
      </c>
      <c r="D273" s="20" t="s">
        <v>1119</v>
      </c>
      <c r="E273" s="20" t="s">
        <v>684</v>
      </c>
      <c r="F273" s="21">
        <v>75000</v>
      </c>
      <c r="G273" s="21">
        <v>2152.5</v>
      </c>
      <c r="H273" s="21">
        <v>2280</v>
      </c>
      <c r="I273" s="21">
        <v>6309.38</v>
      </c>
      <c r="J273" s="21">
        <v>25</v>
      </c>
      <c r="K273" s="21">
        <f t="shared" si="8"/>
        <v>10766.880000000001</v>
      </c>
      <c r="L273" s="21">
        <f t="shared" si="9"/>
        <v>64233.119999999995</v>
      </c>
      <c r="M273" s="45" t="str" cm="1">
        <f t="array" ref="M273">VLOOKUP(B273,+[1]TEMPORAL!$B$9:$M$384,12,0)</f>
        <v>M</v>
      </c>
    </row>
    <row r="274" spans="1:13" x14ac:dyDescent="0.25">
      <c r="A274" s="41">
        <v>266</v>
      </c>
      <c r="B274" s="2" t="s">
        <v>336</v>
      </c>
      <c r="C274" s="20" t="s">
        <v>337</v>
      </c>
      <c r="D274" s="20" t="s">
        <v>1001</v>
      </c>
      <c r="E274" s="20" t="s">
        <v>684</v>
      </c>
      <c r="F274" s="21">
        <v>60000</v>
      </c>
      <c r="G274" s="21">
        <v>1722</v>
      </c>
      <c r="H274" s="21">
        <v>1824</v>
      </c>
      <c r="I274" s="21">
        <v>3486.68</v>
      </c>
      <c r="J274" s="21">
        <v>25</v>
      </c>
      <c r="K274" s="21">
        <f t="shared" si="8"/>
        <v>7057.68</v>
      </c>
      <c r="L274" s="21">
        <f t="shared" si="9"/>
        <v>52942.32</v>
      </c>
      <c r="M274" s="45" t="str" cm="1">
        <f t="array" ref="M274">VLOOKUP(B274,+[1]TEMPORAL!$B$9:$M$384,12,0)</f>
        <v>M</v>
      </c>
    </row>
    <row r="275" spans="1:13" x14ac:dyDescent="0.25">
      <c r="A275" s="41">
        <v>267</v>
      </c>
      <c r="B275" s="2" t="s">
        <v>746</v>
      </c>
      <c r="C275" s="20" t="s">
        <v>337</v>
      </c>
      <c r="D275" s="20" t="s">
        <v>592</v>
      </c>
      <c r="E275" s="20" t="s">
        <v>684</v>
      </c>
      <c r="F275" s="21">
        <v>90000</v>
      </c>
      <c r="G275" s="21">
        <v>2583</v>
      </c>
      <c r="H275" s="21">
        <v>2736</v>
      </c>
      <c r="I275" s="21">
        <v>9753.1200000000008</v>
      </c>
      <c r="J275" s="21">
        <v>25</v>
      </c>
      <c r="K275" s="21">
        <f t="shared" si="8"/>
        <v>15097.12</v>
      </c>
      <c r="L275" s="21">
        <f t="shared" si="9"/>
        <v>74902.880000000005</v>
      </c>
      <c r="M275" s="45" t="s">
        <v>266</v>
      </c>
    </row>
    <row r="276" spans="1:13" x14ac:dyDescent="0.25">
      <c r="A276" s="41">
        <v>268</v>
      </c>
      <c r="B276" s="2" t="s">
        <v>725</v>
      </c>
      <c r="C276" s="20" t="s">
        <v>337</v>
      </c>
      <c r="D276" s="20" t="s">
        <v>592</v>
      </c>
      <c r="E276" s="20" t="s">
        <v>684</v>
      </c>
      <c r="F276" s="21">
        <v>90000</v>
      </c>
      <c r="G276" s="21">
        <v>2583</v>
      </c>
      <c r="H276" s="21">
        <v>2736</v>
      </c>
      <c r="I276" s="21">
        <v>9753.1200000000008</v>
      </c>
      <c r="J276" s="21">
        <v>25</v>
      </c>
      <c r="K276" s="21">
        <f t="shared" si="8"/>
        <v>15097.12</v>
      </c>
      <c r="L276" s="21">
        <f t="shared" si="9"/>
        <v>74902.880000000005</v>
      </c>
      <c r="M276" s="45" t="s">
        <v>266</v>
      </c>
    </row>
    <row r="277" spans="1:13" x14ac:dyDescent="0.25">
      <c r="A277" s="41">
        <v>269</v>
      </c>
      <c r="B277" s="74" t="s">
        <v>418</v>
      </c>
      <c r="C277" s="20" t="s">
        <v>337</v>
      </c>
      <c r="D277" s="20" t="s">
        <v>1119</v>
      </c>
      <c r="E277" s="20" t="s">
        <v>684</v>
      </c>
      <c r="F277" s="21">
        <v>75000</v>
      </c>
      <c r="G277" s="21">
        <v>2152.5</v>
      </c>
      <c r="H277" s="21">
        <v>2280</v>
      </c>
      <c r="I277" s="21">
        <v>6309.38</v>
      </c>
      <c r="J277" s="21">
        <v>7118.03</v>
      </c>
      <c r="K277" s="21">
        <f t="shared" si="8"/>
        <v>17859.91</v>
      </c>
      <c r="L277" s="21">
        <f t="shared" si="9"/>
        <v>57140.09</v>
      </c>
      <c r="M277" s="45" t="s">
        <v>267</v>
      </c>
    </row>
    <row r="278" spans="1:13" x14ac:dyDescent="0.25">
      <c r="A278" s="41">
        <v>270</v>
      </c>
      <c r="B278" s="2" t="s">
        <v>985</v>
      </c>
      <c r="C278" s="20" t="s">
        <v>337</v>
      </c>
      <c r="D278" s="20" t="s">
        <v>170</v>
      </c>
      <c r="E278" s="20" t="s">
        <v>684</v>
      </c>
      <c r="F278" s="21">
        <v>90000</v>
      </c>
      <c r="G278" s="21">
        <v>2583</v>
      </c>
      <c r="H278" s="21">
        <v>2736</v>
      </c>
      <c r="I278" s="21">
        <v>9753.1200000000008</v>
      </c>
      <c r="J278" s="21">
        <v>3625</v>
      </c>
      <c r="K278" s="21">
        <f t="shared" si="8"/>
        <v>18697.120000000003</v>
      </c>
      <c r="L278" s="21">
        <f t="shared" si="9"/>
        <v>71302.880000000005</v>
      </c>
      <c r="M278" s="45" t="s">
        <v>266</v>
      </c>
    </row>
    <row r="279" spans="1:13" x14ac:dyDescent="0.25">
      <c r="A279" s="41">
        <v>271</v>
      </c>
      <c r="B279" s="2" t="s">
        <v>986</v>
      </c>
      <c r="C279" s="20" t="s">
        <v>337</v>
      </c>
      <c r="D279" s="20" t="s">
        <v>170</v>
      </c>
      <c r="E279" s="20" t="s">
        <v>684</v>
      </c>
      <c r="F279" s="21">
        <v>90000</v>
      </c>
      <c r="G279" s="21">
        <v>2583</v>
      </c>
      <c r="H279" s="21">
        <v>2736</v>
      </c>
      <c r="I279" s="21">
        <v>9753.1200000000008</v>
      </c>
      <c r="J279" s="21">
        <v>25</v>
      </c>
      <c r="K279" s="21">
        <f t="shared" si="8"/>
        <v>15097.12</v>
      </c>
      <c r="L279" s="21">
        <f t="shared" si="9"/>
        <v>74902.880000000005</v>
      </c>
      <c r="M279" s="45" t="s">
        <v>266</v>
      </c>
    </row>
    <row r="280" spans="1:13" x14ac:dyDescent="0.25">
      <c r="A280" s="41">
        <v>272</v>
      </c>
      <c r="B280" s="2" t="s">
        <v>873</v>
      </c>
      <c r="C280" s="20" t="s">
        <v>337</v>
      </c>
      <c r="D280" s="20" t="s">
        <v>170</v>
      </c>
      <c r="E280" s="20" t="s">
        <v>684</v>
      </c>
      <c r="F280" s="21">
        <v>90000</v>
      </c>
      <c r="G280" s="21">
        <v>2583</v>
      </c>
      <c r="H280" s="21">
        <v>2736</v>
      </c>
      <c r="I280" s="21">
        <v>9753.1200000000008</v>
      </c>
      <c r="J280" s="21">
        <v>25</v>
      </c>
      <c r="K280" s="21">
        <f t="shared" si="8"/>
        <v>15097.12</v>
      </c>
      <c r="L280" s="21">
        <f t="shared" si="9"/>
        <v>74902.880000000005</v>
      </c>
      <c r="M280" s="45" t="s">
        <v>266</v>
      </c>
    </row>
    <row r="281" spans="1:13" x14ac:dyDescent="0.25">
      <c r="A281" s="41">
        <v>273</v>
      </c>
      <c r="B281" s="2" t="s">
        <v>757</v>
      </c>
      <c r="C281" s="20" t="s">
        <v>976</v>
      </c>
      <c r="D281" s="20" t="s">
        <v>1001</v>
      </c>
      <c r="E281" s="20" t="s">
        <v>684</v>
      </c>
      <c r="F281" s="21">
        <v>75000</v>
      </c>
      <c r="G281" s="21">
        <v>2152.5</v>
      </c>
      <c r="H281" s="21">
        <v>2280</v>
      </c>
      <c r="I281" s="21">
        <v>6309.38</v>
      </c>
      <c r="J281" s="21">
        <v>4435.8900000000003</v>
      </c>
      <c r="K281" s="21">
        <f t="shared" si="8"/>
        <v>15177.77</v>
      </c>
      <c r="L281" s="21">
        <f t="shared" si="9"/>
        <v>59822.229999999996</v>
      </c>
      <c r="M281" s="45" t="str" cm="1">
        <f t="array" ref="M281">VLOOKUP(B281,+[1]TEMPORAL!$B$9:$M$384,12,0)</f>
        <v>M</v>
      </c>
    </row>
    <row r="282" spans="1:13" x14ac:dyDescent="0.25">
      <c r="A282" s="41">
        <v>274</v>
      </c>
      <c r="B282" s="2" t="s">
        <v>311</v>
      </c>
      <c r="C282" s="20" t="s">
        <v>965</v>
      </c>
      <c r="D282" s="20" t="s">
        <v>1119</v>
      </c>
      <c r="E282" s="20" t="s">
        <v>684</v>
      </c>
      <c r="F282" s="21">
        <v>80000</v>
      </c>
      <c r="G282" s="21">
        <v>2296</v>
      </c>
      <c r="H282" s="21">
        <v>2432</v>
      </c>
      <c r="I282" s="21">
        <v>7400.87</v>
      </c>
      <c r="J282" s="21">
        <v>4025</v>
      </c>
      <c r="K282" s="21">
        <f t="shared" si="8"/>
        <v>16153.869999999999</v>
      </c>
      <c r="L282" s="21">
        <f t="shared" si="9"/>
        <v>63846.130000000005</v>
      </c>
      <c r="M282" s="45" t="str" cm="1">
        <f t="array" ref="M282">VLOOKUP(B282,+[1]TEMPORAL!$B$9:$M$384,12,0)</f>
        <v>F</v>
      </c>
    </row>
    <row r="283" spans="1:13" x14ac:dyDescent="0.25">
      <c r="A283" s="41">
        <v>275</v>
      </c>
      <c r="B283" s="2" t="s">
        <v>338</v>
      </c>
      <c r="C283" s="20" t="s">
        <v>965</v>
      </c>
      <c r="D283" s="20" t="s">
        <v>1119</v>
      </c>
      <c r="E283" s="20" t="s">
        <v>684</v>
      </c>
      <c r="F283" s="21">
        <v>80000</v>
      </c>
      <c r="G283" s="21">
        <v>2296</v>
      </c>
      <c r="H283" s="21">
        <v>2432</v>
      </c>
      <c r="I283" s="21">
        <v>7400.87</v>
      </c>
      <c r="J283" s="21">
        <v>25</v>
      </c>
      <c r="K283" s="21">
        <f t="shared" si="8"/>
        <v>12153.869999999999</v>
      </c>
      <c r="L283" s="21">
        <f t="shared" si="9"/>
        <v>67846.13</v>
      </c>
      <c r="M283" s="45" t="str" cm="1">
        <f t="array" ref="M283">VLOOKUP(B283,+[1]TEMPORAL!$B$9:$M$384,12,0)</f>
        <v>M</v>
      </c>
    </row>
    <row r="284" spans="1:13" x14ac:dyDescent="0.25">
      <c r="A284" s="41">
        <v>276</v>
      </c>
      <c r="B284" s="2" t="s">
        <v>240</v>
      </c>
      <c r="C284" s="20" t="s">
        <v>965</v>
      </c>
      <c r="D284" s="20" t="s">
        <v>1015</v>
      </c>
      <c r="E284" s="20" t="s">
        <v>684</v>
      </c>
      <c r="F284" s="21">
        <v>85000</v>
      </c>
      <c r="G284" s="21">
        <v>2439.5</v>
      </c>
      <c r="H284" s="21">
        <v>2584</v>
      </c>
      <c r="I284" s="21">
        <v>8576.99</v>
      </c>
      <c r="J284" s="21">
        <v>10225</v>
      </c>
      <c r="K284" s="21">
        <f t="shared" si="8"/>
        <v>23825.489999999998</v>
      </c>
      <c r="L284" s="21">
        <f t="shared" si="9"/>
        <v>61174.51</v>
      </c>
      <c r="M284" s="45" t="str" cm="1">
        <f t="array" ref="M284">VLOOKUP(B284,+[1]TEMPORAL!$B$9:$M$384,12,0)</f>
        <v>F</v>
      </c>
    </row>
    <row r="285" spans="1:13" x14ac:dyDescent="0.25">
      <c r="A285" s="41">
        <v>277</v>
      </c>
      <c r="B285" s="2" t="s">
        <v>361</v>
      </c>
      <c r="C285" s="20" t="s">
        <v>965</v>
      </c>
      <c r="D285" s="20" t="s">
        <v>1001</v>
      </c>
      <c r="E285" s="20" t="s">
        <v>684</v>
      </c>
      <c r="F285" s="21">
        <v>60000</v>
      </c>
      <c r="G285" s="21">
        <v>1722</v>
      </c>
      <c r="H285" s="21">
        <v>1824</v>
      </c>
      <c r="I285" s="21">
        <v>3486.68</v>
      </c>
      <c r="J285" s="21">
        <v>25</v>
      </c>
      <c r="K285" s="21">
        <f t="shared" si="8"/>
        <v>7057.68</v>
      </c>
      <c r="L285" s="21">
        <f t="shared" si="9"/>
        <v>52942.32</v>
      </c>
      <c r="M285" s="45" t="str" cm="1">
        <f t="array" ref="M285">VLOOKUP(B285,+[1]TEMPORAL!$B$9:$M$384,12,0)</f>
        <v>F</v>
      </c>
    </row>
    <row r="286" spans="1:13" x14ac:dyDescent="0.25">
      <c r="A286" s="41">
        <v>278</v>
      </c>
      <c r="B286" s="2" t="s">
        <v>190</v>
      </c>
      <c r="C286" s="20" t="s">
        <v>965</v>
      </c>
      <c r="D286" s="20" t="s">
        <v>1015</v>
      </c>
      <c r="E286" s="20" t="s">
        <v>684</v>
      </c>
      <c r="F286" s="21">
        <v>85000</v>
      </c>
      <c r="G286" s="21">
        <v>2439.5</v>
      </c>
      <c r="H286" s="21">
        <v>2584</v>
      </c>
      <c r="I286" s="21">
        <v>8576.99</v>
      </c>
      <c r="J286" s="21">
        <v>25</v>
      </c>
      <c r="K286" s="21">
        <f t="shared" si="8"/>
        <v>13625.49</v>
      </c>
      <c r="L286" s="21">
        <f t="shared" si="9"/>
        <v>71374.509999999995</v>
      </c>
      <c r="M286" s="45" t="str" cm="1">
        <f t="array" ref="M286">VLOOKUP(B286,+[1]TEMPORAL!$B$9:$M$384,12,0)</f>
        <v>M</v>
      </c>
    </row>
    <row r="287" spans="1:13" x14ac:dyDescent="0.25">
      <c r="A287" s="41">
        <v>279</v>
      </c>
      <c r="B287" s="2" t="s">
        <v>517</v>
      </c>
      <c r="C287" s="20" t="s">
        <v>1261</v>
      </c>
      <c r="D287" s="20" t="s">
        <v>894</v>
      </c>
      <c r="E287" s="20" t="s">
        <v>684</v>
      </c>
      <c r="F287" s="21">
        <v>60000</v>
      </c>
      <c r="G287" s="21">
        <v>1722</v>
      </c>
      <c r="H287" s="21">
        <v>1824</v>
      </c>
      <c r="I287" s="21">
        <v>3486.68</v>
      </c>
      <c r="J287" s="21">
        <v>3025</v>
      </c>
      <c r="K287" s="21">
        <f t="shared" si="8"/>
        <v>10057.68</v>
      </c>
      <c r="L287" s="21">
        <f t="shared" si="9"/>
        <v>49942.32</v>
      </c>
      <c r="M287" s="45" t="str" cm="1">
        <f t="array" ref="M287">VLOOKUP(B287,+[1]TEMPORAL!$B$9:$M$384,12,0)</f>
        <v>M</v>
      </c>
    </row>
    <row r="288" spans="1:13" x14ac:dyDescent="0.25">
      <c r="A288" s="41">
        <v>280</v>
      </c>
      <c r="B288" s="2" t="s">
        <v>239</v>
      </c>
      <c r="C288" s="20" t="s">
        <v>1010</v>
      </c>
      <c r="D288" s="20" t="s">
        <v>1262</v>
      </c>
      <c r="E288" s="20" t="s">
        <v>684</v>
      </c>
      <c r="F288" s="21">
        <v>100000</v>
      </c>
      <c r="G288" s="21">
        <v>2870</v>
      </c>
      <c r="H288" s="21">
        <v>3040</v>
      </c>
      <c r="I288" s="21">
        <v>12105.37</v>
      </c>
      <c r="J288" s="21">
        <v>11913.29</v>
      </c>
      <c r="K288" s="21">
        <f t="shared" si="8"/>
        <v>29928.660000000003</v>
      </c>
      <c r="L288" s="21">
        <f t="shared" si="9"/>
        <v>70071.34</v>
      </c>
      <c r="M288" s="45" t="str" cm="1">
        <f t="array" ref="M288">VLOOKUP(B288,+[1]TEMPORAL!$B$9:$M$384,12,0)</f>
        <v>M</v>
      </c>
    </row>
    <row r="289" spans="1:13" x14ac:dyDescent="0.25">
      <c r="A289" s="41">
        <v>281</v>
      </c>
      <c r="B289" s="2" t="s">
        <v>606</v>
      </c>
      <c r="C289" s="20" t="s">
        <v>1010</v>
      </c>
      <c r="D289" s="20" t="s">
        <v>1104</v>
      </c>
      <c r="E289" s="20" t="s">
        <v>684</v>
      </c>
      <c r="F289" s="21">
        <v>85000</v>
      </c>
      <c r="G289" s="21">
        <v>2439.5</v>
      </c>
      <c r="H289" s="21">
        <v>2584</v>
      </c>
      <c r="I289" s="21">
        <v>8576.99</v>
      </c>
      <c r="J289" s="21">
        <v>25</v>
      </c>
      <c r="K289" s="21">
        <f t="shared" si="8"/>
        <v>13625.49</v>
      </c>
      <c r="L289" s="21">
        <f t="shared" si="9"/>
        <v>71374.509999999995</v>
      </c>
      <c r="M289" s="45" t="str" cm="1">
        <f t="array" ref="M289">VLOOKUP(B289,+[1]TEMPORAL!$B$9:$M$384,12,0)</f>
        <v>M</v>
      </c>
    </row>
    <row r="290" spans="1:13" x14ac:dyDescent="0.25">
      <c r="A290" s="41">
        <v>282</v>
      </c>
      <c r="B290" s="2" t="s">
        <v>692</v>
      </c>
      <c r="C290" s="20" t="s">
        <v>1010</v>
      </c>
      <c r="D290" s="20" t="s">
        <v>1174</v>
      </c>
      <c r="E290" s="20" t="s">
        <v>684</v>
      </c>
      <c r="F290" s="21">
        <v>80000</v>
      </c>
      <c r="G290" s="21">
        <v>2296</v>
      </c>
      <c r="H290" s="21">
        <v>2432</v>
      </c>
      <c r="I290" s="21">
        <v>7400.87</v>
      </c>
      <c r="J290" s="21">
        <v>25</v>
      </c>
      <c r="K290" s="21">
        <f t="shared" si="8"/>
        <v>12153.869999999999</v>
      </c>
      <c r="L290" s="21">
        <f t="shared" si="9"/>
        <v>67846.13</v>
      </c>
      <c r="M290" s="45" t="str" cm="1">
        <f t="array" ref="M290">VLOOKUP(B290,+[1]TEMPORAL!$B$9:$M$384,12,0)</f>
        <v>M</v>
      </c>
    </row>
    <row r="291" spans="1:13" x14ac:dyDescent="0.25">
      <c r="A291" s="41">
        <v>283</v>
      </c>
      <c r="B291" s="2" t="s">
        <v>926</v>
      </c>
      <c r="C291" s="20" t="s">
        <v>1010</v>
      </c>
      <c r="D291" s="20" t="s">
        <v>894</v>
      </c>
      <c r="E291" s="20" t="s">
        <v>684</v>
      </c>
      <c r="F291" s="21">
        <v>80000</v>
      </c>
      <c r="G291" s="21">
        <v>2296</v>
      </c>
      <c r="H291" s="21">
        <v>2432</v>
      </c>
      <c r="I291" s="21">
        <v>6564.09</v>
      </c>
      <c r="J291" s="21">
        <v>5855.92</v>
      </c>
      <c r="K291" s="21">
        <f t="shared" si="8"/>
        <v>17148.010000000002</v>
      </c>
      <c r="L291" s="21">
        <f t="shared" si="9"/>
        <v>62851.99</v>
      </c>
      <c r="M291" s="45" t="s">
        <v>266</v>
      </c>
    </row>
    <row r="292" spans="1:13" x14ac:dyDescent="0.25">
      <c r="A292" s="41">
        <v>284</v>
      </c>
      <c r="B292" s="2" t="s">
        <v>907</v>
      </c>
      <c r="C292" s="20" t="s">
        <v>1010</v>
      </c>
      <c r="D292" s="20" t="s">
        <v>894</v>
      </c>
      <c r="E292" s="20" t="s">
        <v>684</v>
      </c>
      <c r="F292" s="21">
        <v>100000</v>
      </c>
      <c r="G292" s="21">
        <v>2870</v>
      </c>
      <c r="H292" s="21">
        <v>3040</v>
      </c>
      <c r="I292" s="21">
        <v>12105.37</v>
      </c>
      <c r="J292" s="21">
        <v>3025</v>
      </c>
      <c r="K292" s="21">
        <f t="shared" si="8"/>
        <v>21040.370000000003</v>
      </c>
      <c r="L292" s="21">
        <f t="shared" si="9"/>
        <v>78959.63</v>
      </c>
      <c r="M292" s="45" t="s">
        <v>266</v>
      </c>
    </row>
    <row r="293" spans="1:13" x14ac:dyDescent="0.25">
      <c r="A293" s="41">
        <v>285</v>
      </c>
      <c r="B293" s="2" t="s">
        <v>1382</v>
      </c>
      <c r="C293" s="20" t="s">
        <v>1010</v>
      </c>
      <c r="D293" s="20" t="s">
        <v>1335</v>
      </c>
      <c r="E293" s="20" t="s">
        <v>684</v>
      </c>
      <c r="F293" s="108">
        <v>42666.67</v>
      </c>
      <c r="G293" s="108">
        <v>1224.53</v>
      </c>
      <c r="H293" s="108">
        <v>1297.07</v>
      </c>
      <c r="I293" s="108">
        <v>819.01</v>
      </c>
      <c r="J293" s="108">
        <v>25</v>
      </c>
      <c r="K293" s="108">
        <f t="shared" si="8"/>
        <v>3365.6099999999997</v>
      </c>
      <c r="L293" s="108">
        <f t="shared" si="9"/>
        <v>39301.06</v>
      </c>
      <c r="M293" s="55" t="s">
        <v>267</v>
      </c>
    </row>
    <row r="294" spans="1:13" x14ac:dyDescent="0.25">
      <c r="A294" s="41">
        <v>286</v>
      </c>
      <c r="B294" s="2" t="s">
        <v>908</v>
      </c>
      <c r="C294" s="20" t="s">
        <v>1010</v>
      </c>
      <c r="D294" s="20" t="s">
        <v>894</v>
      </c>
      <c r="E294" s="20" t="s">
        <v>684</v>
      </c>
      <c r="F294" s="21">
        <v>80000</v>
      </c>
      <c r="G294" s="21">
        <v>2296</v>
      </c>
      <c r="H294" s="21">
        <v>2432</v>
      </c>
      <c r="I294" s="21">
        <v>7400.87</v>
      </c>
      <c r="J294" s="21">
        <v>11488</v>
      </c>
      <c r="K294" s="21">
        <f t="shared" si="8"/>
        <v>23616.87</v>
      </c>
      <c r="L294" s="21">
        <f t="shared" si="9"/>
        <v>56383.130000000005</v>
      </c>
      <c r="M294" s="45" t="s">
        <v>266</v>
      </c>
    </row>
    <row r="295" spans="1:13" x14ac:dyDescent="0.25">
      <c r="A295" s="41">
        <v>287</v>
      </c>
      <c r="B295" s="2" t="s">
        <v>759</v>
      </c>
      <c r="C295" s="20" t="s">
        <v>973</v>
      </c>
      <c r="D295" s="20" t="s">
        <v>1001</v>
      </c>
      <c r="E295" s="20" t="s">
        <v>684</v>
      </c>
      <c r="F295" s="21">
        <v>40000</v>
      </c>
      <c r="G295" s="21">
        <v>1148</v>
      </c>
      <c r="H295" s="21">
        <v>1216</v>
      </c>
      <c r="I295" s="21">
        <v>442.65</v>
      </c>
      <c r="J295" s="21">
        <v>10025</v>
      </c>
      <c r="K295" s="21">
        <f t="shared" si="8"/>
        <v>12831.65</v>
      </c>
      <c r="L295" s="21">
        <f t="shared" si="9"/>
        <v>27168.35</v>
      </c>
      <c r="M295" s="45" t="str" cm="1">
        <f t="array" ref="M295">VLOOKUP(B295,+[1]TEMPORAL!$B$9:$M$384,12,0)</f>
        <v>M</v>
      </c>
    </row>
    <row r="296" spans="1:13" x14ac:dyDescent="0.25">
      <c r="A296" s="41">
        <v>288</v>
      </c>
      <c r="B296" s="2" t="s">
        <v>752</v>
      </c>
      <c r="C296" s="20" t="s">
        <v>1263</v>
      </c>
      <c r="D296" s="20" t="s">
        <v>1109</v>
      </c>
      <c r="E296" s="20" t="s">
        <v>684</v>
      </c>
      <c r="F296" s="21">
        <v>70000</v>
      </c>
      <c r="G296" s="21">
        <v>2009</v>
      </c>
      <c r="H296" s="21">
        <v>2128</v>
      </c>
      <c r="I296" s="21">
        <v>5368.48</v>
      </c>
      <c r="J296" s="21">
        <v>25</v>
      </c>
      <c r="K296" s="21">
        <f t="shared" si="8"/>
        <v>9530.48</v>
      </c>
      <c r="L296" s="21">
        <f t="shared" si="9"/>
        <v>60469.520000000004</v>
      </c>
      <c r="M296" s="45" t="str" cm="1">
        <f t="array" ref="M296">VLOOKUP(B296,+[1]TEMPORAL!$B$9:$M$384,12,0)</f>
        <v>F</v>
      </c>
    </row>
    <row r="297" spans="1:13" x14ac:dyDescent="0.25">
      <c r="A297" s="41">
        <v>289</v>
      </c>
      <c r="B297" s="2" t="s">
        <v>356</v>
      </c>
      <c r="C297" s="20" t="s">
        <v>1263</v>
      </c>
      <c r="D297" s="20" t="s">
        <v>1109</v>
      </c>
      <c r="E297" s="20" t="s">
        <v>684</v>
      </c>
      <c r="F297" s="21">
        <v>70000</v>
      </c>
      <c r="G297" s="21">
        <v>2009</v>
      </c>
      <c r="H297" s="21">
        <v>2128</v>
      </c>
      <c r="I297" s="21">
        <v>5368.48</v>
      </c>
      <c r="J297" s="21">
        <v>21025</v>
      </c>
      <c r="K297" s="21">
        <f t="shared" si="8"/>
        <v>30530.48</v>
      </c>
      <c r="L297" s="21">
        <f t="shared" si="9"/>
        <v>39469.520000000004</v>
      </c>
      <c r="M297" s="45" t="str" cm="1">
        <f t="array" ref="M297">VLOOKUP(B297,+[1]TEMPORAL!$B$9:$M$384,12,0)</f>
        <v>F</v>
      </c>
    </row>
    <row r="298" spans="1:13" x14ac:dyDescent="0.25">
      <c r="A298" s="41">
        <v>290</v>
      </c>
      <c r="B298" s="2" t="s">
        <v>1159</v>
      </c>
      <c r="C298" s="20" t="s">
        <v>1263</v>
      </c>
      <c r="D298" s="20" t="s">
        <v>1109</v>
      </c>
      <c r="E298" s="20" t="s">
        <v>684</v>
      </c>
      <c r="F298" s="21">
        <v>85000</v>
      </c>
      <c r="G298" s="21">
        <v>2439.5</v>
      </c>
      <c r="H298" s="21">
        <v>2584</v>
      </c>
      <c r="I298" s="21">
        <v>8576.99</v>
      </c>
      <c r="J298" s="21">
        <v>25</v>
      </c>
      <c r="K298" s="21">
        <f t="shared" si="8"/>
        <v>13625.49</v>
      </c>
      <c r="L298" s="21">
        <f t="shared" si="9"/>
        <v>71374.509999999995</v>
      </c>
      <c r="M298" s="45" t="s">
        <v>266</v>
      </c>
    </row>
    <row r="299" spans="1:13" x14ac:dyDescent="0.25">
      <c r="A299" s="41">
        <v>291</v>
      </c>
      <c r="B299" s="2" t="s">
        <v>1160</v>
      </c>
      <c r="C299" s="20" t="s">
        <v>1263</v>
      </c>
      <c r="D299" s="20" t="s">
        <v>1109</v>
      </c>
      <c r="E299" s="20" t="s">
        <v>684</v>
      </c>
      <c r="F299" s="21">
        <v>80000</v>
      </c>
      <c r="G299" s="21">
        <v>2296</v>
      </c>
      <c r="H299" s="21">
        <v>2432</v>
      </c>
      <c r="I299" s="21">
        <v>7400.87</v>
      </c>
      <c r="J299" s="21">
        <v>25</v>
      </c>
      <c r="K299" s="21">
        <f t="shared" si="8"/>
        <v>12153.869999999999</v>
      </c>
      <c r="L299" s="21">
        <f t="shared" si="9"/>
        <v>67846.13</v>
      </c>
      <c r="M299" s="45" t="s">
        <v>266</v>
      </c>
    </row>
    <row r="300" spans="1:13" x14ac:dyDescent="0.25">
      <c r="A300" s="41">
        <v>292</v>
      </c>
      <c r="B300" s="2" t="s">
        <v>1164</v>
      </c>
      <c r="C300" s="20" t="s">
        <v>1263</v>
      </c>
      <c r="D300" s="20" t="s">
        <v>1109</v>
      </c>
      <c r="E300" s="20" t="s">
        <v>684</v>
      </c>
      <c r="F300" s="21">
        <v>80000</v>
      </c>
      <c r="G300" s="21">
        <v>2296</v>
      </c>
      <c r="H300" s="21">
        <v>2432</v>
      </c>
      <c r="I300" s="21">
        <v>7400.87</v>
      </c>
      <c r="J300" s="21">
        <v>25</v>
      </c>
      <c r="K300" s="21">
        <f t="shared" si="8"/>
        <v>12153.869999999999</v>
      </c>
      <c r="L300" s="21">
        <f t="shared" si="9"/>
        <v>67846.13</v>
      </c>
      <c r="M300" s="45" t="s">
        <v>267</v>
      </c>
    </row>
    <row r="301" spans="1:13" x14ac:dyDescent="0.25">
      <c r="A301" s="41">
        <v>293</v>
      </c>
      <c r="B301" s="2" t="s">
        <v>1161</v>
      </c>
      <c r="C301" s="20" t="s">
        <v>1263</v>
      </c>
      <c r="D301" s="20" t="s">
        <v>1109</v>
      </c>
      <c r="E301" s="20" t="s">
        <v>684</v>
      </c>
      <c r="F301" s="21">
        <v>80000</v>
      </c>
      <c r="G301" s="21">
        <v>2296</v>
      </c>
      <c r="H301" s="21">
        <v>2432</v>
      </c>
      <c r="I301" s="21">
        <v>7400.87</v>
      </c>
      <c r="J301" s="21">
        <v>25</v>
      </c>
      <c r="K301" s="21">
        <f t="shared" si="8"/>
        <v>12153.869999999999</v>
      </c>
      <c r="L301" s="21">
        <f t="shared" si="9"/>
        <v>67846.13</v>
      </c>
      <c r="M301" s="45" t="s">
        <v>267</v>
      </c>
    </row>
    <row r="302" spans="1:13" x14ac:dyDescent="0.25">
      <c r="A302" s="41">
        <v>294</v>
      </c>
      <c r="B302" s="2" t="s">
        <v>1162</v>
      </c>
      <c r="C302" s="20" t="s">
        <v>1263</v>
      </c>
      <c r="D302" s="20" t="s">
        <v>1109</v>
      </c>
      <c r="E302" s="20" t="s">
        <v>684</v>
      </c>
      <c r="F302" s="21">
        <v>80000</v>
      </c>
      <c r="G302" s="21">
        <v>2296</v>
      </c>
      <c r="H302" s="21">
        <v>2432</v>
      </c>
      <c r="I302" s="21">
        <v>7400.87</v>
      </c>
      <c r="J302" s="21">
        <v>25</v>
      </c>
      <c r="K302" s="21">
        <f t="shared" si="8"/>
        <v>12153.869999999999</v>
      </c>
      <c r="L302" s="21">
        <f t="shared" si="9"/>
        <v>67846.13</v>
      </c>
      <c r="M302" s="45" t="s">
        <v>266</v>
      </c>
    </row>
    <row r="303" spans="1:13" x14ac:dyDescent="0.25">
      <c r="A303" s="41">
        <v>295</v>
      </c>
      <c r="B303" s="2" t="s">
        <v>1163</v>
      </c>
      <c r="C303" s="20" t="s">
        <v>1263</v>
      </c>
      <c r="D303" s="20" t="s">
        <v>1109</v>
      </c>
      <c r="E303" s="20" t="s">
        <v>684</v>
      </c>
      <c r="F303" s="21">
        <v>80000</v>
      </c>
      <c r="G303" s="21">
        <v>2296</v>
      </c>
      <c r="H303" s="21">
        <v>2432</v>
      </c>
      <c r="I303" s="21">
        <v>7400.87</v>
      </c>
      <c r="J303" s="21">
        <v>25</v>
      </c>
      <c r="K303" s="21">
        <f t="shared" si="8"/>
        <v>12153.869999999999</v>
      </c>
      <c r="L303" s="21">
        <f t="shared" si="9"/>
        <v>67846.13</v>
      </c>
      <c r="M303" s="45" t="s">
        <v>267</v>
      </c>
    </row>
    <row r="304" spans="1:13" x14ac:dyDescent="0.25">
      <c r="A304" s="41">
        <v>296</v>
      </c>
      <c r="B304" s="2" t="s">
        <v>234</v>
      </c>
      <c r="C304" s="20" t="s">
        <v>1264</v>
      </c>
      <c r="D304" s="20" t="s">
        <v>1116</v>
      </c>
      <c r="E304" s="20" t="s">
        <v>684</v>
      </c>
      <c r="F304" s="21">
        <v>30000</v>
      </c>
      <c r="G304" s="21">
        <v>861</v>
      </c>
      <c r="H304" s="21">
        <v>912</v>
      </c>
      <c r="I304" s="21"/>
      <c r="J304" s="21">
        <v>25</v>
      </c>
      <c r="K304" s="21">
        <f t="shared" si="8"/>
        <v>1798</v>
      </c>
      <c r="L304" s="21">
        <f t="shared" si="9"/>
        <v>28202</v>
      </c>
      <c r="M304" s="45" t="str" cm="1">
        <f t="array" ref="M304">VLOOKUP(B304,+[1]TEMPORAL!$B$9:$M$384,12,0)</f>
        <v>M</v>
      </c>
    </row>
    <row r="305" spans="1:13" x14ac:dyDescent="0.25">
      <c r="A305" s="41">
        <v>297</v>
      </c>
      <c r="B305" s="2" t="s">
        <v>317</v>
      </c>
      <c r="C305" s="20" t="s">
        <v>1265</v>
      </c>
      <c r="D305" s="20" t="s">
        <v>1116</v>
      </c>
      <c r="E305" s="20" t="s">
        <v>684</v>
      </c>
      <c r="F305" s="21">
        <v>60000</v>
      </c>
      <c r="G305" s="21">
        <v>1722</v>
      </c>
      <c r="H305" s="21">
        <v>1824</v>
      </c>
      <c r="I305" s="21">
        <v>3486.68</v>
      </c>
      <c r="J305" s="21">
        <v>5925.15</v>
      </c>
      <c r="K305" s="21">
        <f t="shared" si="8"/>
        <v>12957.83</v>
      </c>
      <c r="L305" s="21">
        <f t="shared" si="9"/>
        <v>47042.17</v>
      </c>
      <c r="M305" s="45" t="str" cm="1">
        <f t="array" ref="M305">VLOOKUP(B305,+[1]TEMPORAL!$B$9:$M$384,12,0)</f>
        <v>M</v>
      </c>
    </row>
    <row r="306" spans="1:13" x14ac:dyDescent="0.25">
      <c r="A306" s="41">
        <v>298</v>
      </c>
      <c r="B306" s="2" t="s">
        <v>360</v>
      </c>
      <c r="C306" s="20" t="s">
        <v>1265</v>
      </c>
      <c r="D306" s="20" t="s">
        <v>1116</v>
      </c>
      <c r="E306" s="20" t="s">
        <v>684</v>
      </c>
      <c r="F306" s="21">
        <v>50000</v>
      </c>
      <c r="G306" s="21">
        <v>1435</v>
      </c>
      <c r="H306" s="21">
        <v>1520</v>
      </c>
      <c r="I306" s="21">
        <v>1854</v>
      </c>
      <c r="J306" s="21">
        <v>4692.46</v>
      </c>
      <c r="K306" s="21">
        <f t="shared" si="8"/>
        <v>9501.4599999999991</v>
      </c>
      <c r="L306" s="21">
        <f t="shared" si="9"/>
        <v>40498.54</v>
      </c>
      <c r="M306" s="45" t="str" cm="1">
        <f t="array" ref="M306">VLOOKUP(B306,+[1]TEMPORAL!$B$9:$M$384,12,0)</f>
        <v>F</v>
      </c>
    </row>
    <row r="307" spans="1:13" x14ac:dyDescent="0.25">
      <c r="A307" s="41">
        <v>299</v>
      </c>
      <c r="B307" s="2" t="s">
        <v>301</v>
      </c>
      <c r="C307" s="20" t="s">
        <v>1266</v>
      </c>
      <c r="D307" s="20" t="s">
        <v>1007</v>
      </c>
      <c r="E307" s="20" t="s">
        <v>684</v>
      </c>
      <c r="F307" s="21">
        <v>55000</v>
      </c>
      <c r="G307" s="21">
        <v>1578.5</v>
      </c>
      <c r="H307" s="21">
        <v>1672</v>
      </c>
      <c r="I307" s="21">
        <v>2559.6799999999998</v>
      </c>
      <c r="J307" s="21">
        <v>3175</v>
      </c>
      <c r="K307" s="21">
        <f t="shared" si="8"/>
        <v>8985.18</v>
      </c>
      <c r="L307" s="21">
        <f t="shared" si="9"/>
        <v>46014.82</v>
      </c>
      <c r="M307" s="45" t="str" cm="1">
        <f t="array" ref="M307">VLOOKUP(B307,+[1]TEMPORAL!$B$9:$M$384,12,0)</f>
        <v>M</v>
      </c>
    </row>
    <row r="308" spans="1:13" x14ac:dyDescent="0.25">
      <c r="A308" s="41">
        <v>300</v>
      </c>
      <c r="B308" s="2" t="s">
        <v>781</v>
      </c>
      <c r="C308" s="20" t="s">
        <v>71</v>
      </c>
      <c r="D308" s="20" t="s">
        <v>1001</v>
      </c>
      <c r="E308" s="20" t="s">
        <v>684</v>
      </c>
      <c r="F308" s="21">
        <v>50000</v>
      </c>
      <c r="G308" s="21">
        <v>1435</v>
      </c>
      <c r="H308" s="21">
        <v>1520</v>
      </c>
      <c r="I308" s="21">
        <v>754.49</v>
      </c>
      <c r="J308" s="21">
        <v>25</v>
      </c>
      <c r="K308" s="21">
        <f t="shared" si="8"/>
        <v>3734.49</v>
      </c>
      <c r="L308" s="21">
        <f t="shared" si="9"/>
        <v>46265.51</v>
      </c>
      <c r="M308" s="45" t="str" cm="1">
        <f t="array" ref="M308">VLOOKUP(B308,+[1]TEMPORAL!$B$9:$M$384,12,0)</f>
        <v>M</v>
      </c>
    </row>
    <row r="309" spans="1:13" x14ac:dyDescent="0.25">
      <c r="A309" s="41">
        <v>301</v>
      </c>
      <c r="B309" s="2" t="s">
        <v>751</v>
      </c>
      <c r="C309" s="20" t="s">
        <v>1267</v>
      </c>
      <c r="D309" s="20" t="s">
        <v>593</v>
      </c>
      <c r="E309" s="20" t="s">
        <v>684</v>
      </c>
      <c r="F309" s="21">
        <v>70000</v>
      </c>
      <c r="G309" s="21">
        <v>2009</v>
      </c>
      <c r="H309" s="21">
        <v>2128</v>
      </c>
      <c r="I309" s="21">
        <v>5368.48</v>
      </c>
      <c r="J309" s="21">
        <v>25</v>
      </c>
      <c r="K309" s="21">
        <f t="shared" si="8"/>
        <v>9530.48</v>
      </c>
      <c r="L309" s="21">
        <f t="shared" si="9"/>
        <v>60469.520000000004</v>
      </c>
      <c r="M309" s="45" t="str" cm="1">
        <f t="array" ref="M309">VLOOKUP(B309,+[1]TEMPORAL!$B$9:$M$384,12,0)</f>
        <v>M</v>
      </c>
    </row>
    <row r="310" spans="1:13" x14ac:dyDescent="0.25">
      <c r="A310" s="41">
        <v>302</v>
      </c>
      <c r="B310" s="2" t="s">
        <v>251</v>
      </c>
      <c r="C310" s="20" t="s">
        <v>516</v>
      </c>
      <c r="D310" s="20" t="s">
        <v>144</v>
      </c>
      <c r="E310" s="20" t="s">
        <v>684</v>
      </c>
      <c r="F310" s="21">
        <v>50000</v>
      </c>
      <c r="G310" s="21">
        <v>1435</v>
      </c>
      <c r="H310" s="21">
        <v>1520</v>
      </c>
      <c r="I310" s="21">
        <v>1339.36</v>
      </c>
      <c r="J310" s="21">
        <v>3455.92</v>
      </c>
      <c r="K310" s="21">
        <f t="shared" si="8"/>
        <v>7750.28</v>
      </c>
      <c r="L310" s="21">
        <f t="shared" si="9"/>
        <v>42249.72</v>
      </c>
      <c r="M310" s="45" t="str" cm="1">
        <f t="array" ref="M310">VLOOKUP(B310,+[1]TEMPORAL!$B$9:$M$384,12,0)</f>
        <v>M</v>
      </c>
    </row>
    <row r="311" spans="1:13" x14ac:dyDescent="0.25">
      <c r="A311" s="41">
        <v>303</v>
      </c>
      <c r="B311" s="2" t="s">
        <v>723</v>
      </c>
      <c r="C311" s="20" t="s">
        <v>516</v>
      </c>
      <c r="D311" s="20" t="s">
        <v>144</v>
      </c>
      <c r="E311" s="20" t="s">
        <v>684</v>
      </c>
      <c r="F311" s="21">
        <v>50000</v>
      </c>
      <c r="G311" s="21">
        <v>1435</v>
      </c>
      <c r="H311" s="21">
        <v>1520</v>
      </c>
      <c r="I311" s="21">
        <v>1854</v>
      </c>
      <c r="J311" s="21">
        <v>2525</v>
      </c>
      <c r="K311" s="21">
        <f t="shared" si="8"/>
        <v>7334</v>
      </c>
      <c r="L311" s="21">
        <f t="shared" si="9"/>
        <v>42666</v>
      </c>
      <c r="M311" s="45" t="str" cm="1">
        <f t="array" ref="M311">VLOOKUP(B311,+[1]TEMPORAL!$B$9:$M$384,12,0)</f>
        <v>M</v>
      </c>
    </row>
    <row r="312" spans="1:13" x14ac:dyDescent="0.25">
      <c r="A312" s="41">
        <v>304</v>
      </c>
      <c r="B312" s="2" t="s">
        <v>254</v>
      </c>
      <c r="C312" s="20" t="s">
        <v>1268</v>
      </c>
      <c r="D312" s="20" t="s">
        <v>144</v>
      </c>
      <c r="E312" s="20" t="s">
        <v>684</v>
      </c>
      <c r="F312" s="21">
        <v>55000</v>
      </c>
      <c r="G312" s="21">
        <v>1578.5</v>
      </c>
      <c r="H312" s="21">
        <v>1672</v>
      </c>
      <c r="I312" s="21">
        <v>2302.36</v>
      </c>
      <c r="J312" s="21">
        <v>9990.4599999999991</v>
      </c>
      <c r="K312" s="21">
        <f t="shared" si="8"/>
        <v>15543.32</v>
      </c>
      <c r="L312" s="21">
        <f t="shared" si="9"/>
        <v>39456.68</v>
      </c>
      <c r="M312" s="45" t="str" cm="1">
        <f t="array" ref="M312">VLOOKUP(B312,+[1]TEMPORAL!$B$9:$M$384,12,0)</f>
        <v>M</v>
      </c>
    </row>
    <row r="313" spans="1:13" x14ac:dyDescent="0.25">
      <c r="A313" s="41">
        <v>305</v>
      </c>
      <c r="B313" s="2" t="s">
        <v>370</v>
      </c>
      <c r="C313" s="20" t="s">
        <v>516</v>
      </c>
      <c r="D313" s="20" t="s">
        <v>146</v>
      </c>
      <c r="E313" s="20" t="s">
        <v>684</v>
      </c>
      <c r="F313" s="21">
        <v>50000</v>
      </c>
      <c r="G313" s="21">
        <v>1435</v>
      </c>
      <c r="H313" s="21">
        <v>1520</v>
      </c>
      <c r="I313" s="21">
        <v>1854</v>
      </c>
      <c r="J313" s="21">
        <v>25</v>
      </c>
      <c r="K313" s="21">
        <f t="shared" si="8"/>
        <v>4834</v>
      </c>
      <c r="L313" s="21">
        <f t="shared" si="9"/>
        <v>45166</v>
      </c>
      <c r="M313" s="45" t="str" cm="1">
        <f t="array" ref="M313">VLOOKUP(B313,+[1]TEMPORAL!$B$9:$M$384,12,0)</f>
        <v>F</v>
      </c>
    </row>
    <row r="314" spans="1:13" x14ac:dyDescent="0.25">
      <c r="A314" s="41">
        <v>306</v>
      </c>
      <c r="B314" s="2" t="s">
        <v>906</v>
      </c>
      <c r="C314" s="20" t="s">
        <v>516</v>
      </c>
      <c r="D314" s="20" t="s">
        <v>145</v>
      </c>
      <c r="E314" s="20" t="s">
        <v>684</v>
      </c>
      <c r="F314" s="21">
        <v>50000</v>
      </c>
      <c r="G314" s="21">
        <v>1435</v>
      </c>
      <c r="H314" s="21">
        <v>1520</v>
      </c>
      <c r="I314" s="21">
        <v>1854</v>
      </c>
      <c r="J314" s="21">
        <v>3525</v>
      </c>
      <c r="K314" s="21">
        <f t="shared" si="8"/>
        <v>8334</v>
      </c>
      <c r="L314" s="21">
        <f t="shared" si="9"/>
        <v>41666</v>
      </c>
      <c r="M314" s="45" t="s">
        <v>266</v>
      </c>
    </row>
    <row r="315" spans="1:13" x14ac:dyDescent="0.25">
      <c r="A315" s="41">
        <v>307</v>
      </c>
      <c r="B315" s="2" t="s">
        <v>388</v>
      </c>
      <c r="C315" s="20" t="s">
        <v>516</v>
      </c>
      <c r="D315" s="20" t="s">
        <v>144</v>
      </c>
      <c r="E315" s="20" t="s">
        <v>684</v>
      </c>
      <c r="F315" s="21">
        <v>50000</v>
      </c>
      <c r="G315" s="21">
        <v>1435</v>
      </c>
      <c r="H315" s="21">
        <v>1520</v>
      </c>
      <c r="I315" s="21">
        <v>1854</v>
      </c>
      <c r="J315" s="21">
        <v>25</v>
      </c>
      <c r="K315" s="21">
        <f t="shared" si="8"/>
        <v>4834</v>
      </c>
      <c r="L315" s="21">
        <f t="shared" si="9"/>
        <v>45166</v>
      </c>
      <c r="M315" s="45" t="str" cm="1">
        <f t="array" ref="M315">VLOOKUP(B315,+[1]TEMPORAL!$B$9:$M$384,12,0)</f>
        <v>M</v>
      </c>
    </row>
    <row r="316" spans="1:13" x14ac:dyDescent="0.25">
      <c r="A316" s="41">
        <v>308</v>
      </c>
      <c r="B316" s="2" t="s">
        <v>323</v>
      </c>
      <c r="C316" s="20" t="s">
        <v>516</v>
      </c>
      <c r="D316" s="20" t="s">
        <v>144</v>
      </c>
      <c r="E316" s="20" t="s">
        <v>684</v>
      </c>
      <c r="F316" s="21">
        <v>50000</v>
      </c>
      <c r="G316" s="21">
        <v>1435</v>
      </c>
      <c r="H316" s="21">
        <v>1520</v>
      </c>
      <c r="I316" s="21">
        <v>1339.36</v>
      </c>
      <c r="J316" s="21">
        <v>3455.92</v>
      </c>
      <c r="K316" s="21">
        <f t="shared" si="8"/>
        <v>7750.28</v>
      </c>
      <c r="L316" s="21">
        <f t="shared" si="9"/>
        <v>42249.72</v>
      </c>
      <c r="M316" s="45" t="str" cm="1">
        <f t="array" ref="M316">VLOOKUP(B316,+[1]TEMPORAL!$B$9:$M$384,12,0)</f>
        <v>M</v>
      </c>
    </row>
    <row r="317" spans="1:13" x14ac:dyDescent="0.25">
      <c r="A317" s="41">
        <v>309</v>
      </c>
      <c r="B317" s="2" t="s">
        <v>326</v>
      </c>
      <c r="C317" s="20" t="s">
        <v>516</v>
      </c>
      <c r="D317" s="20" t="s">
        <v>144</v>
      </c>
      <c r="E317" s="20" t="s">
        <v>684</v>
      </c>
      <c r="F317" s="21">
        <v>50000</v>
      </c>
      <c r="G317" s="21">
        <v>1435</v>
      </c>
      <c r="H317" s="21">
        <v>1520</v>
      </c>
      <c r="I317" s="21">
        <v>1854</v>
      </c>
      <c r="J317" s="21">
        <v>25</v>
      </c>
      <c r="K317" s="21">
        <f t="shared" si="8"/>
        <v>4834</v>
      </c>
      <c r="L317" s="21">
        <f t="shared" si="9"/>
        <v>45166</v>
      </c>
      <c r="M317" s="45" t="str" cm="1">
        <f t="array" ref="M317">VLOOKUP(B317,+[1]TEMPORAL!$B$9:$M$384,12,0)</f>
        <v>M</v>
      </c>
    </row>
    <row r="318" spans="1:13" x14ac:dyDescent="0.25">
      <c r="A318" s="41">
        <v>310</v>
      </c>
      <c r="B318" s="2" t="s">
        <v>350</v>
      </c>
      <c r="C318" s="20" t="s">
        <v>516</v>
      </c>
      <c r="D318" s="20" t="s">
        <v>144</v>
      </c>
      <c r="E318" s="20" t="s">
        <v>684</v>
      </c>
      <c r="F318" s="21">
        <v>50000</v>
      </c>
      <c r="G318" s="21">
        <v>1435</v>
      </c>
      <c r="H318" s="21">
        <v>1520</v>
      </c>
      <c r="I318" s="21">
        <v>1854</v>
      </c>
      <c r="J318" s="21">
        <v>25</v>
      </c>
      <c r="K318" s="21">
        <f t="shared" si="8"/>
        <v>4834</v>
      </c>
      <c r="L318" s="21">
        <f t="shared" si="9"/>
        <v>45166</v>
      </c>
      <c r="M318" s="45" t="str" cm="1">
        <f t="array" ref="M318">VLOOKUP(B318,+[1]TEMPORAL!$B$9:$M$384,12,0)</f>
        <v>M</v>
      </c>
    </row>
    <row r="319" spans="1:13" x14ac:dyDescent="0.25">
      <c r="A319" s="41">
        <v>311</v>
      </c>
      <c r="B319" s="2" t="s">
        <v>298</v>
      </c>
      <c r="C319" s="20" t="s">
        <v>516</v>
      </c>
      <c r="D319" s="20" t="s">
        <v>144</v>
      </c>
      <c r="E319" s="20" t="s">
        <v>684</v>
      </c>
      <c r="F319" s="21">
        <v>60000</v>
      </c>
      <c r="G319" s="21">
        <v>1722</v>
      </c>
      <c r="H319" s="21">
        <v>1824</v>
      </c>
      <c r="I319" s="21">
        <v>3486.68</v>
      </c>
      <c r="J319" s="21">
        <v>25</v>
      </c>
      <c r="K319" s="21">
        <f t="shared" si="8"/>
        <v>7057.68</v>
      </c>
      <c r="L319" s="21">
        <f t="shared" si="9"/>
        <v>52942.32</v>
      </c>
      <c r="M319" s="45" t="str" cm="1">
        <f t="array" ref="M319">VLOOKUP(B319,+[1]TEMPORAL!$B$9:$M$384,12,0)</f>
        <v>M</v>
      </c>
    </row>
    <row r="320" spans="1:13" x14ac:dyDescent="0.25">
      <c r="A320" s="41">
        <v>312</v>
      </c>
      <c r="B320" s="2" t="s">
        <v>497</v>
      </c>
      <c r="C320" s="20" t="s">
        <v>516</v>
      </c>
      <c r="D320" s="20" t="s">
        <v>144</v>
      </c>
      <c r="E320" s="20" t="s">
        <v>684</v>
      </c>
      <c r="F320" s="21">
        <v>50000</v>
      </c>
      <c r="G320" s="21">
        <v>1435</v>
      </c>
      <c r="H320" s="21">
        <v>1520</v>
      </c>
      <c r="I320" s="21">
        <v>1854</v>
      </c>
      <c r="J320" s="21">
        <v>25</v>
      </c>
      <c r="K320" s="21">
        <f t="shared" si="8"/>
        <v>4834</v>
      </c>
      <c r="L320" s="21">
        <f t="shared" si="9"/>
        <v>45166</v>
      </c>
      <c r="M320" s="45" t="str" cm="1">
        <f t="array" ref="M320">VLOOKUP(B320,+[1]TEMPORAL!$B$9:$M$384,12,0)</f>
        <v>M</v>
      </c>
    </row>
    <row r="321" spans="1:13" x14ac:dyDescent="0.25">
      <c r="A321" s="41">
        <v>313</v>
      </c>
      <c r="B321" s="2" t="s">
        <v>498</v>
      </c>
      <c r="C321" s="20" t="s">
        <v>516</v>
      </c>
      <c r="D321" s="20" t="s">
        <v>144</v>
      </c>
      <c r="E321" s="20" t="s">
        <v>684</v>
      </c>
      <c r="F321" s="21">
        <v>50000</v>
      </c>
      <c r="G321" s="21">
        <v>1435</v>
      </c>
      <c r="H321" s="21">
        <v>1520</v>
      </c>
      <c r="I321" s="21">
        <v>1854</v>
      </c>
      <c r="J321" s="21">
        <v>25</v>
      </c>
      <c r="K321" s="21">
        <f t="shared" si="8"/>
        <v>4834</v>
      </c>
      <c r="L321" s="21">
        <f t="shared" si="9"/>
        <v>45166</v>
      </c>
      <c r="M321" s="45" t="str" cm="1">
        <f t="array" ref="M321">VLOOKUP(B321,+[1]TEMPORAL!$B$9:$M$384,12,0)</f>
        <v>M</v>
      </c>
    </row>
    <row r="322" spans="1:13" x14ac:dyDescent="0.25">
      <c r="A322" s="41">
        <v>314</v>
      </c>
      <c r="B322" s="2" t="s">
        <v>371</v>
      </c>
      <c r="C322" s="20" t="s">
        <v>516</v>
      </c>
      <c r="D322" s="20" t="s">
        <v>144</v>
      </c>
      <c r="E322" s="20" t="s">
        <v>684</v>
      </c>
      <c r="F322" s="21">
        <v>50000</v>
      </c>
      <c r="G322" s="21">
        <v>1435</v>
      </c>
      <c r="H322" s="21">
        <v>1520</v>
      </c>
      <c r="I322" s="21">
        <v>1854</v>
      </c>
      <c r="J322" s="21">
        <v>5643.6100000000006</v>
      </c>
      <c r="K322" s="21">
        <f t="shared" si="8"/>
        <v>10452.61</v>
      </c>
      <c r="L322" s="21">
        <f t="shared" si="9"/>
        <v>39547.39</v>
      </c>
      <c r="M322" s="45" t="str" cm="1">
        <f t="array" ref="M322">VLOOKUP(B322,+[1]TEMPORAL!$B$9:$M$384,12,0)</f>
        <v>M</v>
      </c>
    </row>
    <row r="323" spans="1:13" x14ac:dyDescent="0.25">
      <c r="A323" s="41">
        <v>315</v>
      </c>
      <c r="B323" s="2" t="s">
        <v>515</v>
      </c>
      <c r="C323" s="20" t="s">
        <v>516</v>
      </c>
      <c r="D323" s="20" t="s">
        <v>145</v>
      </c>
      <c r="E323" s="20" t="s">
        <v>684</v>
      </c>
      <c r="F323" s="21">
        <v>50000</v>
      </c>
      <c r="G323" s="21">
        <v>1435</v>
      </c>
      <c r="H323" s="21">
        <v>1520</v>
      </c>
      <c r="I323" s="21">
        <v>1854</v>
      </c>
      <c r="J323" s="21">
        <v>5512.6100000000006</v>
      </c>
      <c r="K323" s="21">
        <f t="shared" si="8"/>
        <v>10321.61</v>
      </c>
      <c r="L323" s="21">
        <f t="shared" si="9"/>
        <v>39678.39</v>
      </c>
      <c r="M323" s="45" t="str" cm="1">
        <f t="array" ref="M323">VLOOKUP(B323,+[1]TEMPORAL!$B$9:$M$384,12,0)</f>
        <v>M</v>
      </c>
    </row>
    <row r="324" spans="1:13" x14ac:dyDescent="0.25">
      <c r="A324" s="41">
        <v>316</v>
      </c>
      <c r="B324" s="2" t="s">
        <v>377</v>
      </c>
      <c r="C324" s="20" t="s">
        <v>1269</v>
      </c>
      <c r="D324" s="20" t="s">
        <v>146</v>
      </c>
      <c r="E324" s="20" t="s">
        <v>684</v>
      </c>
      <c r="F324" s="21">
        <v>85000</v>
      </c>
      <c r="G324" s="21">
        <v>2439.5</v>
      </c>
      <c r="H324" s="21">
        <v>2584</v>
      </c>
      <c r="I324" s="21">
        <v>8576.99</v>
      </c>
      <c r="J324" s="21">
        <v>14388.6</v>
      </c>
      <c r="K324" s="21">
        <f t="shared" si="8"/>
        <v>27989.09</v>
      </c>
      <c r="L324" s="21">
        <f t="shared" si="9"/>
        <v>57010.91</v>
      </c>
      <c r="M324" s="45" t="str" cm="1">
        <f t="array" ref="M324">VLOOKUP(B324,+[1]TEMPORAL!$B$9:$M$384,12,0)</f>
        <v>M</v>
      </c>
    </row>
    <row r="325" spans="1:13" x14ac:dyDescent="0.25">
      <c r="A325" s="41">
        <v>317</v>
      </c>
      <c r="B325" s="2" t="s">
        <v>357</v>
      </c>
      <c r="C325" s="20" t="s">
        <v>955</v>
      </c>
      <c r="D325" s="20" t="s">
        <v>146</v>
      </c>
      <c r="E325" s="20" t="s">
        <v>684</v>
      </c>
      <c r="F325" s="21">
        <v>70000</v>
      </c>
      <c r="G325" s="21">
        <v>2009</v>
      </c>
      <c r="H325" s="21">
        <v>2128</v>
      </c>
      <c r="I325" s="21">
        <v>5368.48</v>
      </c>
      <c r="J325" s="21">
        <v>25</v>
      </c>
      <c r="K325" s="21">
        <f t="shared" si="8"/>
        <v>9530.48</v>
      </c>
      <c r="L325" s="21">
        <f t="shared" si="9"/>
        <v>60469.520000000004</v>
      </c>
      <c r="M325" s="45" t="str" cm="1">
        <f t="array" ref="M325">VLOOKUP(B325,+[1]TEMPORAL!$B$9:$M$384,12,0)</f>
        <v>F</v>
      </c>
    </row>
    <row r="326" spans="1:13" x14ac:dyDescent="0.25">
      <c r="A326" s="41">
        <v>318</v>
      </c>
      <c r="B326" s="2" t="s">
        <v>285</v>
      </c>
      <c r="C326" s="20" t="s">
        <v>1270</v>
      </c>
      <c r="D326" s="20" t="s">
        <v>1123</v>
      </c>
      <c r="E326" s="20" t="s">
        <v>684</v>
      </c>
      <c r="F326" s="21">
        <v>80000</v>
      </c>
      <c r="G326" s="21">
        <v>2296</v>
      </c>
      <c r="H326" s="21">
        <v>2432</v>
      </c>
      <c r="I326" s="21">
        <v>6972</v>
      </c>
      <c r="J326" s="21">
        <v>1740.46</v>
      </c>
      <c r="K326" s="21">
        <f t="shared" si="8"/>
        <v>13440.46</v>
      </c>
      <c r="L326" s="21">
        <f t="shared" si="9"/>
        <v>66559.540000000008</v>
      </c>
      <c r="M326" s="45" t="str" cm="1">
        <f t="array" ref="M326">VLOOKUP(B326,+[1]TEMPORAL!$B$9:$M$384,12,0)</f>
        <v>M</v>
      </c>
    </row>
    <row r="327" spans="1:13" x14ac:dyDescent="0.25">
      <c r="A327" s="41">
        <v>319</v>
      </c>
      <c r="B327" s="2" t="s">
        <v>335</v>
      </c>
      <c r="C327" s="20" t="s">
        <v>1270</v>
      </c>
      <c r="D327" s="20" t="s">
        <v>1123</v>
      </c>
      <c r="E327" s="20" t="s">
        <v>684</v>
      </c>
      <c r="F327" s="21">
        <v>70000</v>
      </c>
      <c r="G327" s="21">
        <v>2009</v>
      </c>
      <c r="H327" s="21">
        <v>2128</v>
      </c>
      <c r="I327" s="21">
        <v>5368.48</v>
      </c>
      <c r="J327" s="21">
        <v>25</v>
      </c>
      <c r="K327" s="21">
        <f t="shared" si="8"/>
        <v>9530.48</v>
      </c>
      <c r="L327" s="21">
        <f t="shared" si="9"/>
        <v>60469.520000000004</v>
      </c>
      <c r="M327" s="45" t="str" cm="1">
        <f t="array" ref="M327">VLOOKUP(B327,+[1]TEMPORAL!$B$9:$M$384,12,0)</f>
        <v>M</v>
      </c>
    </row>
    <row r="328" spans="1:13" x14ac:dyDescent="0.25">
      <c r="A328" s="41">
        <v>320</v>
      </c>
      <c r="B328" s="2" t="s">
        <v>386</v>
      </c>
      <c r="C328" s="20" t="s">
        <v>946</v>
      </c>
      <c r="D328" s="20" t="s">
        <v>1108</v>
      </c>
      <c r="E328" s="20" t="s">
        <v>684</v>
      </c>
      <c r="F328" s="21">
        <v>70000</v>
      </c>
      <c r="G328" s="21">
        <v>2009</v>
      </c>
      <c r="H328" s="21">
        <v>2128</v>
      </c>
      <c r="I328" s="21">
        <v>5368.48</v>
      </c>
      <c r="J328" s="21">
        <v>25</v>
      </c>
      <c r="K328" s="21">
        <f t="shared" si="8"/>
        <v>9530.48</v>
      </c>
      <c r="L328" s="21">
        <f t="shared" si="9"/>
        <v>60469.520000000004</v>
      </c>
      <c r="M328" s="45" t="str" cm="1">
        <f t="array" ref="M328">VLOOKUP(B328,+[1]TEMPORAL!$B$9:$M$384,12,0)</f>
        <v>M</v>
      </c>
    </row>
    <row r="329" spans="1:13" x14ac:dyDescent="0.25">
      <c r="A329" s="41">
        <v>321</v>
      </c>
      <c r="B329" s="2" t="s">
        <v>289</v>
      </c>
      <c r="C329" s="20" t="s">
        <v>967</v>
      </c>
      <c r="D329" s="20" t="s">
        <v>1018</v>
      </c>
      <c r="E329" s="20" t="s">
        <v>684</v>
      </c>
      <c r="F329" s="21">
        <v>55000</v>
      </c>
      <c r="G329" s="21">
        <v>1578.5</v>
      </c>
      <c r="H329" s="21">
        <v>1672</v>
      </c>
      <c r="I329" s="21">
        <v>2559.6799999999998</v>
      </c>
      <c r="J329" s="21">
        <v>25</v>
      </c>
      <c r="K329" s="21">
        <f t="shared" si="8"/>
        <v>5835.18</v>
      </c>
      <c r="L329" s="21">
        <f t="shared" si="9"/>
        <v>49164.82</v>
      </c>
      <c r="M329" s="45" t="str" cm="1">
        <f t="array" ref="M329">VLOOKUP(B329,+[1]TEMPORAL!$B$9:$M$384,12,0)</f>
        <v>M</v>
      </c>
    </row>
    <row r="330" spans="1:13" x14ac:dyDescent="0.25">
      <c r="A330" s="41">
        <v>322</v>
      </c>
      <c r="B330" s="2" t="s">
        <v>288</v>
      </c>
      <c r="C330" s="20" t="s">
        <v>967</v>
      </c>
      <c r="D330" s="20" t="s">
        <v>1018</v>
      </c>
      <c r="E330" s="20" t="s">
        <v>684</v>
      </c>
      <c r="F330" s="21">
        <v>55000</v>
      </c>
      <c r="G330" s="21">
        <v>1578.5</v>
      </c>
      <c r="H330" s="21">
        <v>1672</v>
      </c>
      <c r="I330" s="21">
        <v>2045.04</v>
      </c>
      <c r="J330" s="21">
        <v>3455.92</v>
      </c>
      <c r="K330" s="21">
        <f t="shared" ref="K330:K370" si="10">+G330+H330+I330+J330</f>
        <v>8751.4599999999991</v>
      </c>
      <c r="L330" s="21">
        <f t="shared" ref="L330:L370" si="11">+F330-K330</f>
        <v>46248.54</v>
      </c>
      <c r="M330" s="45" t="str" cm="1">
        <f t="array" ref="M330">VLOOKUP(B330,+[1]TEMPORAL!$B$9:$M$384,12,0)</f>
        <v>M</v>
      </c>
    </row>
    <row r="331" spans="1:13" x14ac:dyDescent="0.25">
      <c r="A331" s="41">
        <v>323</v>
      </c>
      <c r="B331" s="2" t="s">
        <v>396</v>
      </c>
      <c r="C331" s="20" t="s">
        <v>1271</v>
      </c>
      <c r="D331" s="20" t="s">
        <v>1014</v>
      </c>
      <c r="E331" s="20" t="s">
        <v>684</v>
      </c>
      <c r="F331" s="21">
        <v>60000</v>
      </c>
      <c r="G331" s="21">
        <v>1722</v>
      </c>
      <c r="H331" s="21">
        <v>1824</v>
      </c>
      <c r="I331" s="21">
        <v>3486.68</v>
      </c>
      <c r="J331" s="21">
        <v>10433.029999999999</v>
      </c>
      <c r="K331" s="21">
        <f t="shared" si="10"/>
        <v>17465.71</v>
      </c>
      <c r="L331" s="21">
        <f t="shared" si="11"/>
        <v>42534.29</v>
      </c>
      <c r="M331" s="45" t="str" cm="1">
        <f t="array" ref="M331">VLOOKUP(B331,+[1]TEMPORAL!$B$9:$M$384,12,0)</f>
        <v>F</v>
      </c>
    </row>
    <row r="332" spans="1:13" x14ac:dyDescent="0.25">
      <c r="A332" s="41">
        <v>324</v>
      </c>
      <c r="B332" s="2" t="s">
        <v>513</v>
      </c>
      <c r="C332" s="20" t="s">
        <v>1272</v>
      </c>
      <c r="D332" s="20" t="s">
        <v>1014</v>
      </c>
      <c r="E332" s="20" t="s">
        <v>684</v>
      </c>
      <c r="F332" s="21">
        <v>60000</v>
      </c>
      <c r="G332" s="21">
        <v>1722</v>
      </c>
      <c r="H332" s="21">
        <v>1824</v>
      </c>
      <c r="I332" s="21">
        <v>3486.68</v>
      </c>
      <c r="J332" s="21">
        <v>9025</v>
      </c>
      <c r="K332" s="21">
        <f t="shared" si="10"/>
        <v>16057.68</v>
      </c>
      <c r="L332" s="21">
        <f t="shared" si="11"/>
        <v>43942.32</v>
      </c>
      <c r="M332" s="45" t="str" cm="1">
        <f t="array" ref="M332">VLOOKUP(B332,+[1]TEMPORAL!$B$9:$M$384,12,0)</f>
        <v>F</v>
      </c>
    </row>
    <row r="333" spans="1:13" x14ac:dyDescent="0.25">
      <c r="A333" s="41">
        <v>325</v>
      </c>
      <c r="B333" s="2" t="s">
        <v>501</v>
      </c>
      <c r="C333" s="20" t="s">
        <v>1273</v>
      </c>
      <c r="D333" s="20" t="s">
        <v>141</v>
      </c>
      <c r="E333" s="20" t="s">
        <v>684</v>
      </c>
      <c r="F333" s="21">
        <v>60000</v>
      </c>
      <c r="G333" s="21">
        <v>1722</v>
      </c>
      <c r="H333" s="21">
        <v>1824</v>
      </c>
      <c r="I333" s="21">
        <v>3486.68</v>
      </c>
      <c r="J333" s="21">
        <v>1825</v>
      </c>
      <c r="K333" s="21">
        <f t="shared" si="10"/>
        <v>8857.68</v>
      </c>
      <c r="L333" s="21">
        <f t="shared" si="11"/>
        <v>51142.32</v>
      </c>
      <c r="M333" s="45" t="str" cm="1">
        <f t="array" ref="M333">VLOOKUP(B333,+[1]TEMPORAL!$B$9:$M$384,12,0)</f>
        <v>M</v>
      </c>
    </row>
    <row r="334" spans="1:13" x14ac:dyDescent="0.25">
      <c r="A334" s="41">
        <v>326</v>
      </c>
      <c r="B334" s="2" t="s">
        <v>603</v>
      </c>
      <c r="C334" s="20" t="s">
        <v>971</v>
      </c>
      <c r="D334" s="20" t="s">
        <v>1111</v>
      </c>
      <c r="E334" s="20" t="s">
        <v>684</v>
      </c>
      <c r="F334" s="21">
        <v>45000</v>
      </c>
      <c r="G334" s="21">
        <v>1291.5</v>
      </c>
      <c r="H334" s="21">
        <v>1368</v>
      </c>
      <c r="I334" s="21">
        <v>1148.33</v>
      </c>
      <c r="J334" s="21">
        <v>3084.67</v>
      </c>
      <c r="K334" s="21">
        <f t="shared" si="10"/>
        <v>6892.5</v>
      </c>
      <c r="L334" s="21">
        <f t="shared" si="11"/>
        <v>38107.5</v>
      </c>
      <c r="M334" s="45" t="str" cm="1">
        <f t="array" ref="M334">VLOOKUP(B334,+[1]TEMPORAL!$B$9:$M$384,12,0)</f>
        <v>M</v>
      </c>
    </row>
    <row r="335" spans="1:13" x14ac:dyDescent="0.25">
      <c r="A335" s="41">
        <v>327</v>
      </c>
      <c r="B335" s="2" t="s">
        <v>691</v>
      </c>
      <c r="C335" s="20" t="s">
        <v>971</v>
      </c>
      <c r="D335" s="20" t="s">
        <v>1011</v>
      </c>
      <c r="E335" s="20" t="s">
        <v>684</v>
      </c>
      <c r="F335" s="21">
        <v>35000</v>
      </c>
      <c r="G335" s="21">
        <v>1004.5</v>
      </c>
      <c r="H335" s="21">
        <v>1064</v>
      </c>
      <c r="I335" s="21"/>
      <c r="J335" s="21">
        <v>25</v>
      </c>
      <c r="K335" s="21">
        <f t="shared" si="10"/>
        <v>2093.5</v>
      </c>
      <c r="L335" s="21">
        <f t="shared" si="11"/>
        <v>32906.5</v>
      </c>
      <c r="M335" s="45" t="str" cm="1">
        <f t="array" ref="M335">VLOOKUP(B335,+[1]TEMPORAL!$B$9:$M$384,12,0)</f>
        <v>M</v>
      </c>
    </row>
    <row r="336" spans="1:13" x14ac:dyDescent="0.25">
      <c r="A336" s="41">
        <v>328</v>
      </c>
      <c r="B336" s="2" t="s">
        <v>604</v>
      </c>
      <c r="C336" s="20" t="s">
        <v>971</v>
      </c>
      <c r="D336" s="20" t="s">
        <v>1111</v>
      </c>
      <c r="E336" s="20" t="s">
        <v>684</v>
      </c>
      <c r="F336" s="21">
        <v>40000</v>
      </c>
      <c r="G336" s="21">
        <v>1148</v>
      </c>
      <c r="H336" s="21">
        <v>1216</v>
      </c>
      <c r="I336" s="21">
        <v>442.65</v>
      </c>
      <c r="J336" s="21">
        <v>2025</v>
      </c>
      <c r="K336" s="21">
        <f t="shared" si="10"/>
        <v>4831.6499999999996</v>
      </c>
      <c r="L336" s="21">
        <f t="shared" si="11"/>
        <v>35168.35</v>
      </c>
      <c r="M336" s="45" t="str" cm="1">
        <f t="array" ref="M336">VLOOKUP(B336,+[1]TEMPORAL!$B$9:$M$384,12,0)</f>
        <v>F</v>
      </c>
    </row>
    <row r="337" spans="1:13" x14ac:dyDescent="0.25">
      <c r="A337" s="41">
        <v>329</v>
      </c>
      <c r="B337" s="2" t="s">
        <v>605</v>
      </c>
      <c r="C337" s="20" t="s">
        <v>971</v>
      </c>
      <c r="D337" s="20" t="s">
        <v>1014</v>
      </c>
      <c r="E337" s="20" t="s">
        <v>684</v>
      </c>
      <c r="F337" s="21">
        <v>90000</v>
      </c>
      <c r="G337" s="21">
        <v>2583</v>
      </c>
      <c r="H337" s="21">
        <v>2736</v>
      </c>
      <c r="I337" s="21">
        <v>9753.1200000000008</v>
      </c>
      <c r="J337" s="21">
        <v>2725</v>
      </c>
      <c r="K337" s="21">
        <f t="shared" si="10"/>
        <v>17797.120000000003</v>
      </c>
      <c r="L337" s="21">
        <f t="shared" si="11"/>
        <v>72202.880000000005</v>
      </c>
      <c r="M337" s="45" t="str" cm="1">
        <f t="array" ref="M337">VLOOKUP(B337,+[1]TEMPORAL!$B$9:$M$384,12,0)</f>
        <v>M</v>
      </c>
    </row>
    <row r="338" spans="1:13" x14ac:dyDescent="0.25">
      <c r="A338" s="41">
        <v>330</v>
      </c>
      <c r="B338" s="2" t="s">
        <v>255</v>
      </c>
      <c r="C338" s="20" t="s">
        <v>971</v>
      </c>
      <c r="D338" s="20" t="s">
        <v>1011</v>
      </c>
      <c r="E338" s="20" t="s">
        <v>684</v>
      </c>
      <c r="F338" s="21">
        <v>35000</v>
      </c>
      <c r="G338" s="21">
        <v>1004.5</v>
      </c>
      <c r="H338" s="21">
        <v>1064</v>
      </c>
      <c r="I338" s="21"/>
      <c r="J338" s="21">
        <v>25</v>
      </c>
      <c r="K338" s="21">
        <f t="shared" si="10"/>
        <v>2093.5</v>
      </c>
      <c r="L338" s="21">
        <f t="shared" si="11"/>
        <v>32906.5</v>
      </c>
      <c r="M338" s="45" t="str" cm="1">
        <f t="array" ref="M338">VLOOKUP(B338,+[1]TEMPORAL!$B$9:$M$384,12,0)</f>
        <v>M</v>
      </c>
    </row>
    <row r="339" spans="1:13" x14ac:dyDescent="0.25">
      <c r="A339" s="41">
        <v>331</v>
      </c>
      <c r="B339" s="2" t="s">
        <v>1158</v>
      </c>
      <c r="C339" s="20" t="s">
        <v>971</v>
      </c>
      <c r="D339" s="20" t="s">
        <v>6</v>
      </c>
      <c r="E339" s="20" t="s">
        <v>684</v>
      </c>
      <c r="F339" s="21">
        <v>85000</v>
      </c>
      <c r="G339" s="21">
        <v>2439.5</v>
      </c>
      <c r="H339" s="21">
        <v>2584</v>
      </c>
      <c r="I339" s="21">
        <v>8576.99</v>
      </c>
      <c r="J339" s="21">
        <v>25</v>
      </c>
      <c r="K339" s="21">
        <f t="shared" si="10"/>
        <v>13625.49</v>
      </c>
      <c r="L339" s="21">
        <f t="shared" si="11"/>
        <v>71374.509999999995</v>
      </c>
      <c r="M339" s="45" t="s">
        <v>266</v>
      </c>
    </row>
    <row r="340" spans="1:13" x14ac:dyDescent="0.25">
      <c r="A340" s="41">
        <v>332</v>
      </c>
      <c r="B340" s="2" t="s">
        <v>680</v>
      </c>
      <c r="C340" s="20" t="s">
        <v>972</v>
      </c>
      <c r="D340" s="20" t="s">
        <v>1011</v>
      </c>
      <c r="E340" s="20" t="s">
        <v>684</v>
      </c>
      <c r="F340" s="21">
        <v>40000</v>
      </c>
      <c r="G340" s="21">
        <v>1148</v>
      </c>
      <c r="H340" s="21">
        <v>1216</v>
      </c>
      <c r="I340" s="21">
        <v>442.65</v>
      </c>
      <c r="J340" s="21">
        <v>25</v>
      </c>
      <c r="K340" s="21">
        <f t="shared" si="10"/>
        <v>2831.65</v>
      </c>
      <c r="L340" s="21">
        <f t="shared" si="11"/>
        <v>37168.35</v>
      </c>
      <c r="M340" s="45" t="str" cm="1">
        <f t="array" ref="M340">VLOOKUP(B340,+[1]TEMPORAL!$B$9:$M$384,12,0)</f>
        <v>M</v>
      </c>
    </row>
    <row r="341" spans="1:13" x14ac:dyDescent="0.25">
      <c r="A341" s="41">
        <v>333</v>
      </c>
      <c r="B341" s="2" t="s">
        <v>681</v>
      </c>
      <c r="C341" s="20" t="s">
        <v>972</v>
      </c>
      <c r="D341" s="20" t="s">
        <v>1011</v>
      </c>
      <c r="E341" s="20" t="s">
        <v>684</v>
      </c>
      <c r="F341" s="21">
        <v>50000</v>
      </c>
      <c r="G341" s="21">
        <v>1435</v>
      </c>
      <c r="H341" s="21">
        <v>1520</v>
      </c>
      <c r="I341" s="21">
        <v>1854</v>
      </c>
      <c r="J341" s="21">
        <v>25</v>
      </c>
      <c r="K341" s="21">
        <f t="shared" si="10"/>
        <v>4834</v>
      </c>
      <c r="L341" s="21">
        <f t="shared" si="11"/>
        <v>45166</v>
      </c>
      <c r="M341" s="45" t="str" cm="1">
        <f t="array" ref="M341">VLOOKUP(B341,+[1]TEMPORAL!$B$9:$M$384,12,0)</f>
        <v>M</v>
      </c>
    </row>
    <row r="342" spans="1:13" x14ac:dyDescent="0.25">
      <c r="A342" s="41">
        <v>334</v>
      </c>
      <c r="B342" s="2" t="s">
        <v>494</v>
      </c>
      <c r="C342" s="20" t="s">
        <v>972</v>
      </c>
      <c r="D342" s="20" t="s">
        <v>1011</v>
      </c>
      <c r="E342" s="20" t="s">
        <v>684</v>
      </c>
      <c r="F342" s="21">
        <v>50000</v>
      </c>
      <c r="G342" s="21">
        <v>1435</v>
      </c>
      <c r="H342" s="21">
        <v>1520</v>
      </c>
      <c r="I342" s="21">
        <v>1854</v>
      </c>
      <c r="J342" s="21">
        <v>25</v>
      </c>
      <c r="K342" s="21">
        <f t="shared" si="10"/>
        <v>4834</v>
      </c>
      <c r="L342" s="21">
        <f t="shared" si="11"/>
        <v>45166</v>
      </c>
      <c r="M342" s="45" t="str" cm="1">
        <f t="array" ref="M342">VLOOKUP(B342,+[1]TEMPORAL!$B$9:$M$384,12,0)</f>
        <v>M</v>
      </c>
    </row>
    <row r="343" spans="1:13" x14ac:dyDescent="0.25">
      <c r="A343" s="41">
        <v>335</v>
      </c>
      <c r="B343" s="2" t="s">
        <v>656</v>
      </c>
      <c r="C343" s="20" t="s">
        <v>972</v>
      </c>
      <c r="D343" s="20" t="s">
        <v>1011</v>
      </c>
      <c r="E343" s="20" t="s">
        <v>684</v>
      </c>
      <c r="F343" s="21">
        <v>35000</v>
      </c>
      <c r="G343" s="21">
        <v>1004.5</v>
      </c>
      <c r="H343" s="21">
        <v>1064</v>
      </c>
      <c r="I343" s="21"/>
      <c r="J343" s="21">
        <v>25</v>
      </c>
      <c r="K343" s="21">
        <f t="shared" si="10"/>
        <v>2093.5</v>
      </c>
      <c r="L343" s="21">
        <f t="shared" si="11"/>
        <v>32906.5</v>
      </c>
      <c r="M343" s="45" t="str" cm="1">
        <f t="array" ref="M343">VLOOKUP(B343,+[1]TEMPORAL!$B$9:$M$384,12,0)</f>
        <v>M</v>
      </c>
    </row>
    <row r="344" spans="1:13" x14ac:dyDescent="0.25">
      <c r="A344" s="41">
        <v>336</v>
      </c>
      <c r="B344" s="2" t="s">
        <v>658</v>
      </c>
      <c r="C344" s="20" t="s">
        <v>972</v>
      </c>
      <c r="D344" s="20" t="s">
        <v>1011</v>
      </c>
      <c r="E344" s="20" t="s">
        <v>684</v>
      </c>
      <c r="F344" s="21">
        <v>50000</v>
      </c>
      <c r="G344" s="21">
        <v>1435</v>
      </c>
      <c r="H344" s="21">
        <v>1520</v>
      </c>
      <c r="I344" s="21">
        <v>1854</v>
      </c>
      <c r="J344" s="21">
        <v>25</v>
      </c>
      <c r="K344" s="21">
        <f t="shared" si="10"/>
        <v>4834</v>
      </c>
      <c r="L344" s="21">
        <f t="shared" si="11"/>
        <v>45166</v>
      </c>
      <c r="M344" s="45" t="str" cm="1">
        <f t="array" ref="M344">VLOOKUP(B344,+[1]TEMPORAL!$B$9:$M$384,12,0)</f>
        <v>M</v>
      </c>
    </row>
    <row r="345" spans="1:13" x14ac:dyDescent="0.25">
      <c r="A345" s="41">
        <v>337</v>
      </c>
      <c r="B345" s="2" t="s">
        <v>714</v>
      </c>
      <c r="C345" s="20" t="s">
        <v>972</v>
      </c>
      <c r="D345" s="20" t="s">
        <v>1011</v>
      </c>
      <c r="E345" s="20" t="s">
        <v>684</v>
      </c>
      <c r="F345" s="21">
        <v>40000</v>
      </c>
      <c r="G345" s="21">
        <v>1148</v>
      </c>
      <c r="H345" s="21">
        <v>1216</v>
      </c>
      <c r="I345" s="21">
        <v>442.65</v>
      </c>
      <c r="J345" s="21">
        <v>1425</v>
      </c>
      <c r="K345" s="21">
        <f t="shared" si="10"/>
        <v>4231.6499999999996</v>
      </c>
      <c r="L345" s="21">
        <f t="shared" si="11"/>
        <v>35768.35</v>
      </c>
      <c r="M345" s="45" t="str" cm="1">
        <f t="array" ref="M345">VLOOKUP(B345,+[1]TEMPORAL!$B$9:$M$384,12,0)</f>
        <v>M</v>
      </c>
    </row>
    <row r="346" spans="1:13" x14ac:dyDescent="0.25">
      <c r="A346" s="41">
        <v>338</v>
      </c>
      <c r="B346" s="2" t="s">
        <v>715</v>
      </c>
      <c r="C346" s="20" t="s">
        <v>972</v>
      </c>
      <c r="D346" s="20" t="s">
        <v>1011</v>
      </c>
      <c r="E346" s="20" t="s">
        <v>684</v>
      </c>
      <c r="F346" s="21">
        <v>35000</v>
      </c>
      <c r="G346" s="21">
        <v>1004.5</v>
      </c>
      <c r="H346" s="21">
        <v>1064</v>
      </c>
      <c r="I346" s="21"/>
      <c r="J346" s="21">
        <v>25</v>
      </c>
      <c r="K346" s="21">
        <f t="shared" si="10"/>
        <v>2093.5</v>
      </c>
      <c r="L346" s="21">
        <f t="shared" si="11"/>
        <v>32906.5</v>
      </c>
      <c r="M346" s="45" t="str" cm="1">
        <f t="array" ref="M346">VLOOKUP(B346,+[1]TEMPORAL!$B$9:$M$384,12,0)</f>
        <v>F</v>
      </c>
    </row>
    <row r="347" spans="1:13" x14ac:dyDescent="0.25">
      <c r="A347" s="41">
        <v>339</v>
      </c>
      <c r="B347" s="2" t="s">
        <v>716</v>
      </c>
      <c r="C347" s="20" t="s">
        <v>972</v>
      </c>
      <c r="D347" s="20" t="s">
        <v>1011</v>
      </c>
      <c r="E347" s="20" t="s">
        <v>684</v>
      </c>
      <c r="F347" s="21">
        <v>35000</v>
      </c>
      <c r="G347" s="21">
        <v>1004.5</v>
      </c>
      <c r="H347" s="21">
        <v>1064</v>
      </c>
      <c r="I347" s="21"/>
      <c r="J347" s="21">
        <v>1075</v>
      </c>
      <c r="K347" s="21">
        <f t="shared" si="10"/>
        <v>3143.5</v>
      </c>
      <c r="L347" s="21">
        <f t="shared" si="11"/>
        <v>31856.5</v>
      </c>
      <c r="M347" s="45" t="str" cm="1">
        <f t="array" ref="M347">VLOOKUP(B347,+[1]TEMPORAL!$B$9:$M$384,12,0)</f>
        <v>F</v>
      </c>
    </row>
    <row r="348" spans="1:13" x14ac:dyDescent="0.25">
      <c r="A348" s="41">
        <v>340</v>
      </c>
      <c r="B348" s="2" t="s">
        <v>717</v>
      </c>
      <c r="C348" s="20" t="s">
        <v>972</v>
      </c>
      <c r="D348" s="20" t="s">
        <v>1011</v>
      </c>
      <c r="E348" s="20" t="s">
        <v>684</v>
      </c>
      <c r="F348" s="21">
        <v>35000</v>
      </c>
      <c r="G348" s="21">
        <v>1004.5</v>
      </c>
      <c r="H348" s="21">
        <v>1064</v>
      </c>
      <c r="I348" s="21"/>
      <c r="J348" s="21">
        <v>3525</v>
      </c>
      <c r="K348" s="21">
        <f t="shared" si="10"/>
        <v>5593.5</v>
      </c>
      <c r="L348" s="21">
        <f t="shared" si="11"/>
        <v>29406.5</v>
      </c>
      <c r="M348" s="45" t="str" cm="1">
        <f t="array" ref="M348">VLOOKUP(B348,+[1]TEMPORAL!$B$9:$M$384,12,0)</f>
        <v>M</v>
      </c>
    </row>
    <row r="349" spans="1:13" x14ac:dyDescent="0.25">
      <c r="A349" s="41">
        <v>341</v>
      </c>
      <c r="B349" s="2" t="s">
        <v>718</v>
      </c>
      <c r="C349" s="20" t="s">
        <v>972</v>
      </c>
      <c r="D349" s="20" t="s">
        <v>1011</v>
      </c>
      <c r="E349" s="20" t="s">
        <v>684</v>
      </c>
      <c r="F349" s="21">
        <v>35000</v>
      </c>
      <c r="G349" s="21">
        <v>1004.5</v>
      </c>
      <c r="H349" s="21">
        <v>1064</v>
      </c>
      <c r="I349" s="21"/>
      <c r="J349" s="21">
        <v>1075</v>
      </c>
      <c r="K349" s="21">
        <f t="shared" si="10"/>
        <v>3143.5</v>
      </c>
      <c r="L349" s="21">
        <f t="shared" si="11"/>
        <v>31856.5</v>
      </c>
      <c r="M349" s="45" t="str" cm="1">
        <f t="array" ref="M349">VLOOKUP(B349,+[1]TEMPORAL!$B$9:$M$384,12,0)</f>
        <v>M</v>
      </c>
    </row>
    <row r="350" spans="1:13" x14ac:dyDescent="0.25">
      <c r="A350" s="41">
        <v>342</v>
      </c>
      <c r="B350" s="2" t="s">
        <v>719</v>
      </c>
      <c r="C350" s="20" t="s">
        <v>972</v>
      </c>
      <c r="D350" s="20" t="s">
        <v>1011</v>
      </c>
      <c r="E350" s="20" t="s">
        <v>684</v>
      </c>
      <c r="F350" s="21">
        <v>35000</v>
      </c>
      <c r="G350" s="21">
        <v>1004.5</v>
      </c>
      <c r="H350" s="21">
        <v>1064</v>
      </c>
      <c r="I350" s="21"/>
      <c r="J350" s="21">
        <v>3525</v>
      </c>
      <c r="K350" s="21">
        <f t="shared" si="10"/>
        <v>5593.5</v>
      </c>
      <c r="L350" s="21">
        <f t="shared" si="11"/>
        <v>29406.5</v>
      </c>
      <c r="M350" s="45" t="str" cm="1">
        <f t="array" ref="M350">VLOOKUP(B350,+[1]TEMPORAL!$B$9:$M$384,12,0)</f>
        <v>M</v>
      </c>
    </row>
    <row r="351" spans="1:13" x14ac:dyDescent="0.25">
      <c r="A351" s="41">
        <v>343</v>
      </c>
      <c r="B351" s="2" t="s">
        <v>720</v>
      </c>
      <c r="C351" s="20" t="s">
        <v>972</v>
      </c>
      <c r="D351" s="20" t="s">
        <v>1011</v>
      </c>
      <c r="E351" s="20" t="s">
        <v>684</v>
      </c>
      <c r="F351" s="21">
        <v>35000</v>
      </c>
      <c r="G351" s="21">
        <v>1004.5</v>
      </c>
      <c r="H351" s="21">
        <v>1064</v>
      </c>
      <c r="I351" s="21"/>
      <c r="J351" s="21">
        <v>2425</v>
      </c>
      <c r="K351" s="21">
        <f t="shared" si="10"/>
        <v>4493.5</v>
      </c>
      <c r="L351" s="21">
        <f t="shared" si="11"/>
        <v>30506.5</v>
      </c>
      <c r="M351" s="45" t="str" cm="1">
        <f t="array" ref="M351">VLOOKUP(B351,+[1]TEMPORAL!$B$9:$M$384,12,0)</f>
        <v>M</v>
      </c>
    </row>
    <row r="352" spans="1:13" x14ac:dyDescent="0.25">
      <c r="A352" s="41">
        <v>344</v>
      </c>
      <c r="B352" s="2" t="s">
        <v>721</v>
      </c>
      <c r="C352" s="20" t="s">
        <v>972</v>
      </c>
      <c r="D352" s="20" t="s">
        <v>1011</v>
      </c>
      <c r="E352" s="20" t="s">
        <v>684</v>
      </c>
      <c r="F352" s="21">
        <v>35000</v>
      </c>
      <c r="G352" s="21">
        <v>1004.5</v>
      </c>
      <c r="H352" s="21">
        <v>1064</v>
      </c>
      <c r="I352" s="21"/>
      <c r="J352" s="21">
        <v>3525</v>
      </c>
      <c r="K352" s="21">
        <f t="shared" si="10"/>
        <v>5593.5</v>
      </c>
      <c r="L352" s="21">
        <f t="shared" si="11"/>
        <v>29406.5</v>
      </c>
      <c r="M352" s="45" t="str" cm="1">
        <f t="array" ref="M352">VLOOKUP(B352,+[1]TEMPORAL!$B$9:$M$384,12,0)</f>
        <v>F</v>
      </c>
    </row>
    <row r="353" spans="1:13" x14ac:dyDescent="0.25">
      <c r="A353" s="41">
        <v>345</v>
      </c>
      <c r="B353" s="2" t="s">
        <v>663</v>
      </c>
      <c r="C353" s="20" t="s">
        <v>972</v>
      </c>
      <c r="D353" s="20" t="s">
        <v>1011</v>
      </c>
      <c r="E353" s="20" t="s">
        <v>684</v>
      </c>
      <c r="F353" s="21">
        <v>35000</v>
      </c>
      <c r="G353" s="21">
        <v>1004.5</v>
      </c>
      <c r="H353" s="21">
        <v>1064</v>
      </c>
      <c r="I353" s="21"/>
      <c r="J353" s="21">
        <v>3988.96</v>
      </c>
      <c r="K353" s="21">
        <f t="shared" si="10"/>
        <v>6057.46</v>
      </c>
      <c r="L353" s="21">
        <f t="shared" si="11"/>
        <v>28942.54</v>
      </c>
      <c r="M353" s="45" t="str" cm="1">
        <f t="array" ref="M353">VLOOKUP(B353,+[1]TEMPORAL!$B$9:$M$384,12,0)</f>
        <v>F</v>
      </c>
    </row>
    <row r="354" spans="1:13" x14ac:dyDescent="0.25">
      <c r="A354" s="41">
        <v>346</v>
      </c>
      <c r="B354" s="2" t="s">
        <v>195</v>
      </c>
      <c r="C354" s="20" t="s">
        <v>972</v>
      </c>
      <c r="D354" s="20" t="s">
        <v>1011</v>
      </c>
      <c r="E354" s="20" t="s">
        <v>684</v>
      </c>
      <c r="F354" s="21">
        <v>35000</v>
      </c>
      <c r="G354" s="21">
        <v>1004.5</v>
      </c>
      <c r="H354" s="21">
        <v>1064</v>
      </c>
      <c r="I354" s="21"/>
      <c r="J354" s="21">
        <v>25</v>
      </c>
      <c r="K354" s="21">
        <f t="shared" si="10"/>
        <v>2093.5</v>
      </c>
      <c r="L354" s="21">
        <f t="shared" si="11"/>
        <v>32906.5</v>
      </c>
      <c r="M354" s="45" t="str" cm="1">
        <f t="array" ref="M354">VLOOKUP(B354,+[1]TEMPORAL!$B$9:$M$384,12,0)</f>
        <v>M</v>
      </c>
    </row>
    <row r="355" spans="1:13" x14ac:dyDescent="0.25">
      <c r="A355" s="41">
        <v>347</v>
      </c>
      <c r="B355" s="2" t="s">
        <v>252</v>
      </c>
      <c r="C355" s="20" t="s">
        <v>972</v>
      </c>
      <c r="D355" s="20" t="s">
        <v>1011</v>
      </c>
      <c r="E355" s="20" t="s">
        <v>684</v>
      </c>
      <c r="F355" s="21">
        <v>35000</v>
      </c>
      <c r="G355" s="21">
        <v>1004.5</v>
      </c>
      <c r="H355" s="21">
        <v>1064</v>
      </c>
      <c r="I355" s="21"/>
      <c r="J355" s="21">
        <v>25</v>
      </c>
      <c r="K355" s="21">
        <f t="shared" si="10"/>
        <v>2093.5</v>
      </c>
      <c r="L355" s="21">
        <f t="shared" si="11"/>
        <v>32906.5</v>
      </c>
      <c r="M355" s="45" t="str" cm="1">
        <f t="array" ref="M355">VLOOKUP(B355,+[1]TEMPORAL!$B$9:$M$384,12,0)</f>
        <v>M</v>
      </c>
    </row>
    <row r="356" spans="1:13" x14ac:dyDescent="0.25">
      <c r="A356" s="41">
        <v>348</v>
      </c>
      <c r="B356" s="2" t="s">
        <v>619</v>
      </c>
      <c r="C356" s="20" t="s">
        <v>972</v>
      </c>
      <c r="D356" s="20" t="s">
        <v>1011</v>
      </c>
      <c r="E356" s="20" t="s">
        <v>684</v>
      </c>
      <c r="F356" s="21">
        <v>35000</v>
      </c>
      <c r="G356" s="21">
        <v>1004.5</v>
      </c>
      <c r="H356" s="21">
        <v>1064</v>
      </c>
      <c r="I356" s="21"/>
      <c r="J356" s="21">
        <v>4672.63</v>
      </c>
      <c r="K356" s="21">
        <f t="shared" si="10"/>
        <v>6741.13</v>
      </c>
      <c r="L356" s="21">
        <f t="shared" si="11"/>
        <v>28258.87</v>
      </c>
      <c r="M356" s="45" t="str" cm="1">
        <f t="array" ref="M356">VLOOKUP(B356,+[1]TEMPORAL!$B$9:$M$384,12,0)</f>
        <v>M</v>
      </c>
    </row>
    <row r="357" spans="1:13" x14ac:dyDescent="0.25">
      <c r="A357" s="41">
        <v>349</v>
      </c>
      <c r="B357" s="2" t="s">
        <v>291</v>
      </c>
      <c r="C357" s="20" t="s">
        <v>977</v>
      </c>
      <c r="D357" s="20" t="s">
        <v>1001</v>
      </c>
      <c r="E357" s="20" t="s">
        <v>684</v>
      </c>
      <c r="F357" s="21">
        <v>50000</v>
      </c>
      <c r="G357" s="21">
        <v>1435</v>
      </c>
      <c r="H357" s="21">
        <v>1520</v>
      </c>
      <c r="I357" s="21">
        <v>1854</v>
      </c>
      <c r="J357" s="21">
        <v>25</v>
      </c>
      <c r="K357" s="21">
        <f t="shared" si="10"/>
        <v>4834</v>
      </c>
      <c r="L357" s="21">
        <f t="shared" si="11"/>
        <v>45166</v>
      </c>
      <c r="M357" s="45" t="str" cm="1">
        <f t="array" ref="M357">VLOOKUP(B357,+[1]TEMPORAL!$B$9:$M$384,12,0)</f>
        <v>M</v>
      </c>
    </row>
    <row r="358" spans="1:13" x14ac:dyDescent="0.25">
      <c r="A358" s="41">
        <v>350</v>
      </c>
      <c r="B358" s="2" t="s">
        <v>366</v>
      </c>
      <c r="C358" s="20" t="s">
        <v>977</v>
      </c>
      <c r="D358" s="20" t="s">
        <v>1001</v>
      </c>
      <c r="E358" s="20" t="s">
        <v>684</v>
      </c>
      <c r="F358" s="21">
        <v>50000</v>
      </c>
      <c r="G358" s="21">
        <v>1435</v>
      </c>
      <c r="H358" s="21">
        <v>1520</v>
      </c>
      <c r="I358" s="21">
        <v>1854</v>
      </c>
      <c r="J358" s="21">
        <v>25</v>
      </c>
      <c r="K358" s="21">
        <f t="shared" si="10"/>
        <v>4834</v>
      </c>
      <c r="L358" s="21">
        <f t="shared" si="11"/>
        <v>45166</v>
      </c>
      <c r="M358" s="45" t="str" cm="1">
        <f t="array" ref="M358">VLOOKUP(B358,+[1]TEMPORAL!$B$9:$M$384,12,0)</f>
        <v>M</v>
      </c>
    </row>
    <row r="359" spans="1:13" x14ac:dyDescent="0.25">
      <c r="A359" s="41">
        <v>351</v>
      </c>
      <c r="B359" s="2" t="s">
        <v>378</v>
      </c>
      <c r="C359" s="20" t="s">
        <v>977</v>
      </c>
      <c r="D359" s="2" t="s">
        <v>1001</v>
      </c>
      <c r="E359" s="20" t="s">
        <v>684</v>
      </c>
      <c r="F359" s="21">
        <v>50000</v>
      </c>
      <c r="G359" s="21">
        <v>1435</v>
      </c>
      <c r="H359" s="21">
        <v>1520</v>
      </c>
      <c r="I359" s="21">
        <v>1854</v>
      </c>
      <c r="J359" s="21">
        <v>25</v>
      </c>
      <c r="K359" s="21">
        <f t="shared" si="10"/>
        <v>4834</v>
      </c>
      <c r="L359" s="21">
        <f t="shared" si="11"/>
        <v>45166</v>
      </c>
      <c r="M359" s="45" t="str" cm="1">
        <f t="array" ref="M359">VLOOKUP(B359,+[1]TEMPORAL!$B$9:$M$384,12,0)</f>
        <v>M</v>
      </c>
    </row>
    <row r="360" spans="1:13" x14ac:dyDescent="0.25">
      <c r="A360" s="41">
        <v>352</v>
      </c>
      <c r="B360" s="2" t="s">
        <v>1363</v>
      </c>
      <c r="C360" s="20" t="s">
        <v>977</v>
      </c>
      <c r="D360" s="2" t="s">
        <v>1001</v>
      </c>
      <c r="E360" s="20" t="s">
        <v>684</v>
      </c>
      <c r="F360" s="21">
        <v>29333.33</v>
      </c>
      <c r="G360" s="21">
        <v>841.87</v>
      </c>
      <c r="H360" s="21">
        <v>891.73</v>
      </c>
      <c r="I360" s="21"/>
      <c r="J360" s="21">
        <v>25</v>
      </c>
      <c r="K360" s="21">
        <f t="shared" si="10"/>
        <v>1758.6</v>
      </c>
      <c r="L360" s="21">
        <f t="shared" si="11"/>
        <v>27574.730000000003</v>
      </c>
      <c r="M360" s="45" t="s">
        <v>266</v>
      </c>
    </row>
    <row r="361" spans="1:13" x14ac:dyDescent="0.25">
      <c r="A361" s="41">
        <v>353</v>
      </c>
      <c r="B361" s="2" t="s">
        <v>1364</v>
      </c>
      <c r="C361" s="20" t="s">
        <v>977</v>
      </c>
      <c r="D361" s="2" t="s">
        <v>1001</v>
      </c>
      <c r="E361" s="20" t="s">
        <v>684</v>
      </c>
      <c r="F361" s="21">
        <v>29333.33</v>
      </c>
      <c r="G361" s="21">
        <v>841.87</v>
      </c>
      <c r="H361" s="21">
        <v>891.73</v>
      </c>
      <c r="I361" s="21"/>
      <c r="J361" s="21">
        <v>25</v>
      </c>
      <c r="K361" s="21">
        <f t="shared" si="10"/>
        <v>1758.6</v>
      </c>
      <c r="L361" s="21">
        <f t="shared" si="11"/>
        <v>27574.730000000003</v>
      </c>
      <c r="M361" s="45" t="s">
        <v>266</v>
      </c>
    </row>
    <row r="362" spans="1:13" x14ac:dyDescent="0.25">
      <c r="A362" s="41">
        <v>354</v>
      </c>
      <c r="B362" s="2" t="s">
        <v>1365</v>
      </c>
      <c r="C362" s="20" t="s">
        <v>977</v>
      </c>
      <c r="D362" s="2" t="s">
        <v>1001</v>
      </c>
      <c r="E362" s="20" t="s">
        <v>684</v>
      </c>
      <c r="F362" s="21">
        <v>29333.33</v>
      </c>
      <c r="G362" s="21">
        <v>841.87</v>
      </c>
      <c r="H362" s="21">
        <v>891.73</v>
      </c>
      <c r="I362" s="21"/>
      <c r="J362" s="21">
        <v>25</v>
      </c>
      <c r="K362" s="21">
        <f t="shared" si="10"/>
        <v>1758.6</v>
      </c>
      <c r="L362" s="21">
        <f t="shared" si="11"/>
        <v>27574.730000000003</v>
      </c>
      <c r="M362" s="45" t="s">
        <v>266</v>
      </c>
    </row>
    <row r="363" spans="1:13" x14ac:dyDescent="0.25">
      <c r="A363" s="41">
        <v>355</v>
      </c>
      <c r="B363" s="2" t="s">
        <v>1366</v>
      </c>
      <c r="C363" s="20" t="s">
        <v>977</v>
      </c>
      <c r="D363" s="2" t="s">
        <v>1001</v>
      </c>
      <c r="E363" s="20" t="s">
        <v>684</v>
      </c>
      <c r="F363" s="21">
        <v>29333.33</v>
      </c>
      <c r="G363" s="21">
        <v>841.87</v>
      </c>
      <c r="H363" s="21">
        <v>891.73</v>
      </c>
      <c r="I363" s="21"/>
      <c r="J363" s="21">
        <v>25</v>
      </c>
      <c r="K363" s="21">
        <f t="shared" si="10"/>
        <v>1758.6</v>
      </c>
      <c r="L363" s="21">
        <f t="shared" si="11"/>
        <v>27574.730000000003</v>
      </c>
      <c r="M363" s="45" t="s">
        <v>266</v>
      </c>
    </row>
    <row r="364" spans="1:13" x14ac:dyDescent="0.25">
      <c r="A364" s="41">
        <v>356</v>
      </c>
      <c r="B364" s="2" t="s">
        <v>1367</v>
      </c>
      <c r="C364" s="20" t="s">
        <v>977</v>
      </c>
      <c r="D364" s="2" t="s">
        <v>1001</v>
      </c>
      <c r="E364" s="20" t="s">
        <v>684</v>
      </c>
      <c r="F364" s="21">
        <v>29333.33</v>
      </c>
      <c r="G364" s="21">
        <v>841.87</v>
      </c>
      <c r="H364" s="21">
        <v>891.73</v>
      </c>
      <c r="I364" s="21"/>
      <c r="J364" s="21">
        <v>25</v>
      </c>
      <c r="K364" s="21">
        <f t="shared" si="10"/>
        <v>1758.6</v>
      </c>
      <c r="L364" s="21">
        <f t="shared" si="11"/>
        <v>27574.730000000003</v>
      </c>
      <c r="M364" s="45" t="s">
        <v>266</v>
      </c>
    </row>
    <row r="365" spans="1:13" x14ac:dyDescent="0.25">
      <c r="A365" s="41">
        <v>357</v>
      </c>
      <c r="B365" s="2" t="s">
        <v>341</v>
      </c>
      <c r="C365" s="20" t="s">
        <v>977</v>
      </c>
      <c r="D365" s="2" t="s">
        <v>1001</v>
      </c>
      <c r="E365" s="20" t="s">
        <v>684</v>
      </c>
      <c r="F365" s="21">
        <v>50000</v>
      </c>
      <c r="G365" s="21">
        <v>1435</v>
      </c>
      <c r="H365" s="21">
        <v>1520</v>
      </c>
      <c r="I365" s="21">
        <v>1854</v>
      </c>
      <c r="J365" s="21">
        <v>8940.49</v>
      </c>
      <c r="K365" s="21">
        <f t="shared" si="10"/>
        <v>13749.49</v>
      </c>
      <c r="L365" s="21">
        <f t="shared" si="11"/>
        <v>36250.51</v>
      </c>
      <c r="M365" s="45" t="str" cm="1">
        <f t="array" ref="M365">VLOOKUP(B365,+[1]TEMPORAL!$B$9:$M$384,12,0)</f>
        <v>M</v>
      </c>
    </row>
    <row r="366" spans="1:13" x14ac:dyDescent="0.25">
      <c r="A366" s="41">
        <v>358</v>
      </c>
      <c r="B366" s="2" t="s">
        <v>758</v>
      </c>
      <c r="C366" s="20" t="s">
        <v>977</v>
      </c>
      <c r="D366" s="20" t="s">
        <v>1001</v>
      </c>
      <c r="E366" s="20" t="s">
        <v>684</v>
      </c>
      <c r="F366" s="21">
        <v>40000</v>
      </c>
      <c r="G366" s="21">
        <v>1148</v>
      </c>
      <c r="H366" s="21">
        <v>1216</v>
      </c>
      <c r="I366" s="21">
        <v>442.65</v>
      </c>
      <c r="J366" s="21">
        <v>9301.380000000001</v>
      </c>
      <c r="K366" s="21">
        <f t="shared" si="10"/>
        <v>12108.03</v>
      </c>
      <c r="L366" s="21">
        <f t="shared" si="11"/>
        <v>27891.97</v>
      </c>
      <c r="M366" s="45" t="str" cm="1">
        <f t="array" ref="M366">VLOOKUP(B366,+[1]TEMPORAL!$B$9:$M$384,12,0)</f>
        <v>M</v>
      </c>
    </row>
    <row r="367" spans="1:13" x14ac:dyDescent="0.25">
      <c r="A367" s="41">
        <v>359</v>
      </c>
      <c r="B367" s="2" t="s">
        <v>628</v>
      </c>
      <c r="C367" s="20" t="s">
        <v>977</v>
      </c>
      <c r="D367" s="20" t="s">
        <v>1001</v>
      </c>
      <c r="E367" s="20" t="s">
        <v>684</v>
      </c>
      <c r="F367" s="21">
        <v>40000</v>
      </c>
      <c r="G367" s="21">
        <v>1148</v>
      </c>
      <c r="H367" s="21">
        <v>1216</v>
      </c>
      <c r="I367" s="21">
        <v>442.65</v>
      </c>
      <c r="J367" s="21">
        <v>9996.119999999999</v>
      </c>
      <c r="K367" s="21">
        <f t="shared" si="10"/>
        <v>12802.769999999999</v>
      </c>
      <c r="L367" s="21">
        <f t="shared" si="11"/>
        <v>27197.230000000003</v>
      </c>
      <c r="M367" s="45" t="str" cm="1">
        <f t="array" ref="M367">VLOOKUP(B367,+[1]TEMPORAL!$B$9:$M$384,12,0)</f>
        <v>M</v>
      </c>
    </row>
    <row r="368" spans="1:13" x14ac:dyDescent="0.25">
      <c r="A368" s="41">
        <v>360</v>
      </c>
      <c r="B368" s="2" t="s">
        <v>344</v>
      </c>
      <c r="C368" s="20" t="s">
        <v>977</v>
      </c>
      <c r="D368" s="20" t="s">
        <v>1001</v>
      </c>
      <c r="E368" s="20" t="s">
        <v>684</v>
      </c>
      <c r="F368" s="21">
        <v>50000</v>
      </c>
      <c r="G368" s="21">
        <v>1435</v>
      </c>
      <c r="H368" s="21">
        <v>1520</v>
      </c>
      <c r="I368" s="21">
        <v>1854</v>
      </c>
      <c r="J368" s="21">
        <v>25</v>
      </c>
      <c r="K368" s="21">
        <f t="shared" si="10"/>
        <v>4834</v>
      </c>
      <c r="L368" s="21">
        <f t="shared" si="11"/>
        <v>45166</v>
      </c>
      <c r="M368" s="45" t="str" cm="1">
        <f t="array" ref="M368">VLOOKUP(B368,+[1]TEMPORAL!$B$9:$M$384,12,0)</f>
        <v>M</v>
      </c>
    </row>
    <row r="369" spans="1:13" x14ac:dyDescent="0.25">
      <c r="A369" s="41">
        <v>361</v>
      </c>
      <c r="B369" s="2" t="s">
        <v>319</v>
      </c>
      <c r="C369" s="20" t="s">
        <v>977</v>
      </c>
      <c r="D369" s="20" t="s">
        <v>1001</v>
      </c>
      <c r="E369" s="20" t="s">
        <v>684</v>
      </c>
      <c r="F369" s="21">
        <v>50000</v>
      </c>
      <c r="G369" s="21">
        <v>1435</v>
      </c>
      <c r="H369" s="21">
        <v>1520</v>
      </c>
      <c r="I369" s="21">
        <v>1854</v>
      </c>
      <c r="J369" s="21">
        <v>25</v>
      </c>
      <c r="K369" s="21">
        <f t="shared" si="10"/>
        <v>4834</v>
      </c>
      <c r="L369" s="21">
        <f t="shared" si="11"/>
        <v>45166</v>
      </c>
      <c r="M369" s="45" t="str" cm="1">
        <f t="array" ref="M369">VLOOKUP(B369,+[1]TEMPORAL!$B$9:$M$384,12,0)</f>
        <v>M</v>
      </c>
    </row>
    <row r="370" spans="1:13" x14ac:dyDescent="0.25">
      <c r="A370" s="41">
        <v>362</v>
      </c>
      <c r="B370" s="2" t="s">
        <v>334</v>
      </c>
      <c r="C370" s="20" t="s">
        <v>977</v>
      </c>
      <c r="D370" s="20" t="s">
        <v>1001</v>
      </c>
      <c r="E370" s="20" t="s">
        <v>684</v>
      </c>
      <c r="F370" s="21">
        <v>50000</v>
      </c>
      <c r="G370" s="21">
        <v>1435</v>
      </c>
      <c r="H370" s="21">
        <v>1520</v>
      </c>
      <c r="I370" s="21">
        <v>1854</v>
      </c>
      <c r="J370" s="21">
        <v>8025</v>
      </c>
      <c r="K370" s="21">
        <f t="shared" si="10"/>
        <v>12834</v>
      </c>
      <c r="L370" s="21">
        <f t="shared" si="11"/>
        <v>37166</v>
      </c>
      <c r="M370" s="45" t="str" cm="1">
        <f t="array" ref="M370">VLOOKUP(B370,+[1]TEMPORAL!$B$9:$M$384,12,0)</f>
        <v>M</v>
      </c>
    </row>
    <row r="371" spans="1:13" x14ac:dyDescent="0.25">
      <c r="E371" s="19" t="s">
        <v>613</v>
      </c>
      <c r="F371" s="43">
        <f>SUM(F9:F370)</f>
        <v>31030499.979999993</v>
      </c>
      <c r="G371" s="43">
        <f t="shared" ref="G371:L371" si="12">SUM(G9:G370)</f>
        <v>890575.37</v>
      </c>
      <c r="H371" s="43">
        <f t="shared" si="12"/>
        <v>939390.37999999989</v>
      </c>
      <c r="I371" s="43">
        <f t="shared" si="12"/>
        <v>3382825.9200000125</v>
      </c>
      <c r="J371" s="43">
        <f t="shared" si="12"/>
        <v>1423127.939999999</v>
      </c>
      <c r="K371" s="43">
        <f t="shared" si="12"/>
        <v>6635919.6100000152</v>
      </c>
      <c r="L371" s="43">
        <f t="shared" si="12"/>
        <v>24394580.37000002</v>
      </c>
      <c r="M371" s="45"/>
    </row>
    <row r="375" spans="1:13" x14ac:dyDescent="0.25">
      <c r="A375" s="38"/>
    </row>
    <row r="376" spans="1:13" x14ac:dyDescent="0.25">
      <c r="A376" s="38"/>
      <c r="B376" s="25" t="s">
        <v>890</v>
      </c>
      <c r="C376" s="25" t="s">
        <v>891</v>
      </c>
      <c r="D376" s="7"/>
      <c r="E376" s="7"/>
      <c r="F376" s="66"/>
      <c r="G376" s="66"/>
      <c r="H376" s="66"/>
      <c r="I376" s="66"/>
      <c r="J376" s="66"/>
      <c r="K376" s="67"/>
      <c r="M376"/>
    </row>
    <row r="377" spans="1:13" x14ac:dyDescent="0.25">
      <c r="B377" s="26"/>
      <c r="C377" s="26"/>
      <c r="D377" s="7"/>
      <c r="E377" s="7"/>
      <c r="F377" s="66"/>
      <c r="G377" s="66"/>
      <c r="H377" s="66"/>
      <c r="I377" s="66"/>
      <c r="J377" s="66"/>
      <c r="K377" s="67"/>
      <c r="M377"/>
    </row>
    <row r="378" spans="1:13" x14ac:dyDescent="0.25">
      <c r="A378" s="36"/>
      <c r="B378" s="26"/>
      <c r="C378" s="26"/>
      <c r="D378" s="7"/>
      <c r="E378" s="7"/>
      <c r="F378" s="66"/>
      <c r="G378" s="66"/>
      <c r="H378" s="66"/>
      <c r="I378" s="66"/>
      <c r="J378" s="66"/>
      <c r="K378" s="67"/>
      <c r="M378"/>
    </row>
    <row r="379" spans="1:13" x14ac:dyDescent="0.25">
      <c r="A379" s="39"/>
      <c r="B379" s="26"/>
      <c r="C379" s="26"/>
      <c r="E379" s="7"/>
      <c r="F379" s="66"/>
      <c r="G379" s="66"/>
      <c r="H379" s="66"/>
      <c r="I379" s="66"/>
      <c r="J379" s="66"/>
      <c r="K379" s="67"/>
      <c r="M379"/>
    </row>
    <row r="380" spans="1:13" x14ac:dyDescent="0.25">
      <c r="A380" s="38"/>
      <c r="B380" s="26"/>
      <c r="C380" s="26"/>
      <c r="D380" s="25"/>
    </row>
    <row r="381" spans="1:13" ht="15.75" thickBot="1" x14ac:dyDescent="0.3">
      <c r="B381" s="51"/>
      <c r="C381" s="51"/>
      <c r="D381" s="26"/>
    </row>
    <row r="382" spans="1:13" x14ac:dyDescent="0.25">
      <c r="B382" s="25" t="s">
        <v>892</v>
      </c>
      <c r="C382" s="25" t="s">
        <v>1384</v>
      </c>
      <c r="D382" s="26"/>
    </row>
    <row r="383" spans="1:13" x14ac:dyDescent="0.25">
      <c r="B383" s="52" t="s">
        <v>897</v>
      </c>
      <c r="C383" s="52" t="s">
        <v>893</v>
      </c>
      <c r="D383" s="26"/>
    </row>
    <row r="384" spans="1:13" x14ac:dyDescent="0.25">
      <c r="B384" s="26"/>
      <c r="C384" s="26"/>
      <c r="D384" s="26"/>
    </row>
    <row r="385" spans="2:4" x14ac:dyDescent="0.25">
      <c r="B385" s="27"/>
      <c r="C385" s="52"/>
      <c r="D385" s="27"/>
    </row>
  </sheetData>
  <mergeCells count="10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M7"/>
  </mergeCells>
  <conditionalFormatting sqref="B376:B383">
    <cfRule type="duplicateValues" dxfId="2" priority="1"/>
  </conditionalFormatting>
  <conditionalFormatting sqref="B384:B385">
    <cfRule type="duplicateValues" dxfId="1" priority="2"/>
  </conditionalFormatting>
  <conditionalFormatting sqref="B376:C376">
    <cfRule type="duplicateValues" dxfId="0" priority="3"/>
  </conditionalFormatting>
  <pageMargins left="0.7" right="0.7" top="0.75" bottom="0.75" header="0.3" footer="0.3"/>
  <pageSetup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  <SharedWithUsers xmlns="bf8a5864-ae53-4519-852f-f515916cee9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3E0FE-45F7-4024-9830-B0308885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2ea96bed-ecf9-4008-9cf6-cb17032fa9cb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875432-060c-4a96-bc33-cbf9aa818b47"/>
    <ds:schemaRef ds:uri="http://schemas.microsoft.com/office/2006/metadata/properties"/>
    <ds:schemaRef ds:uri="http://purl.org/dc/terms/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PERIODO PROBATORIO</vt:lpstr>
      <vt:lpstr>EVENTUAL</vt:lpstr>
      <vt:lpstr>INTERINATO</vt:lpstr>
      <vt:lpstr>COMPENSACION MILITAR</vt:lpstr>
      <vt:lpstr>FIJOS</vt:lpstr>
      <vt:lpstr>TEMPORAL</vt:lpstr>
      <vt:lpstr>EVENTUAL!Área_de_impresión</vt:lpstr>
      <vt:lpstr>'COMPENSACION MILITAR'!Títulos_a_imprimir</vt:lpstr>
      <vt:lpstr>EVENTUAL!Títulos_a_imprimir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Jeimy Marte German</dc:creator>
  <cp:lastModifiedBy>Regina Esperanza De la Cruz Feliz</cp:lastModifiedBy>
  <cp:lastPrinted>2024-12-11T17:54:06Z</cp:lastPrinted>
  <dcterms:created xsi:type="dcterms:W3CDTF">2020-09-07T16:58:18Z</dcterms:created>
  <dcterms:modified xsi:type="dcterms:W3CDTF">2024-12-11T18:18:34Z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  <property fmtid="{D5CDD505-2E9C-101B-9397-08002B2CF9AE}" pid="4" name="Order">
    <vt:r8>25600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