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memgobdo-my.sharepoint.com/personal/juana_lorenzo_mem_gob_do/Documents/Escritorio/ESTADOS FINANCIEROS/ESTADOS FINANCIEROS 2024/ESTADOS FINANCIEROS septiembre 2024/"/>
    </mc:Choice>
  </mc:AlternateContent>
  <xr:revisionPtr revIDLastSave="20" documentId="13_ncr:1_{BA27B5E6-3D0B-4FA8-91B8-0BC3F5DEC65A}" xr6:coauthVersionLast="47" xr6:coauthVersionMax="47" xr10:uidLastSave="{F80B2204-D1E1-4BEE-A09D-D453939BFC48}"/>
  <bookViews>
    <workbookView xWindow="28680" yWindow="-120" windowWidth="29040" windowHeight="15720" xr2:uid="{00000000-000D-0000-FFFF-FFFF00000000}"/>
  </bookViews>
  <sheets>
    <sheet name="3ER TRIMESTRE JULIO SEPTIEMBRE " sheetId="4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9" i="40" l="1"/>
  <c r="I250" i="40"/>
  <c r="I184" i="40"/>
  <c r="J184" i="40"/>
  <c r="K184" i="40" s="1"/>
  <c r="I203" i="40"/>
  <c r="J203" i="40"/>
  <c r="K203" i="40" s="1"/>
  <c r="I225" i="40"/>
  <c r="J225" i="40"/>
  <c r="K225" i="40" s="1"/>
  <c r="J277" i="40"/>
  <c r="K277" i="40" s="1"/>
  <c r="I179" i="40"/>
  <c r="J179" i="40"/>
  <c r="K179" i="40" s="1"/>
  <c r="I228" i="40"/>
  <c r="J228" i="40"/>
  <c r="K228" i="40" s="1"/>
  <c r="I195" i="40"/>
  <c r="I214" i="40"/>
  <c r="I125" i="40"/>
  <c r="I109" i="40"/>
  <c r="I106" i="40"/>
  <c r="J106" i="40"/>
  <c r="K106" i="40" s="1"/>
  <c r="J84" i="40"/>
  <c r="K84" i="40" s="1"/>
  <c r="J83" i="40"/>
  <c r="K83" i="40" s="1"/>
  <c r="I80" i="40"/>
  <c r="J80" i="40"/>
  <c r="K80" i="40" s="1"/>
  <c r="I79" i="40"/>
  <c r="J79" i="40"/>
  <c r="K79" i="40" s="1"/>
  <c r="J78" i="40"/>
  <c r="K78" i="40" s="1"/>
  <c r="I78" i="40"/>
  <c r="J118" i="40"/>
  <c r="K118" i="40" s="1"/>
  <c r="I118" i="40"/>
  <c r="J269" i="40"/>
  <c r="K269" i="40" s="1"/>
  <c r="J214" i="40"/>
  <c r="K214" i="40" s="1"/>
  <c r="J195" i="40"/>
  <c r="K195" i="40" s="1"/>
  <c r="J72" i="40"/>
  <c r="K72" i="40" s="1"/>
  <c r="J125" i="40"/>
  <c r="K125" i="40" s="1"/>
  <c r="J109" i="40"/>
  <c r="K109" i="40" s="1"/>
  <c r="I201" i="40"/>
  <c r="I188" i="40"/>
  <c r="I187" i="40"/>
  <c r="I124" i="40"/>
  <c r="I91" i="40"/>
  <c r="I90" i="40"/>
  <c r="I48" i="40" l="1"/>
  <c r="I20" i="40"/>
  <c r="J20" i="40"/>
  <c r="K20" i="40" s="1"/>
  <c r="J126" i="40"/>
  <c r="K126" i="40" s="1"/>
  <c r="J201" i="40"/>
  <c r="K201" i="40" s="1"/>
  <c r="J188" i="40"/>
  <c r="K188" i="40" s="1"/>
  <c r="J90" i="40"/>
  <c r="K90" i="40" s="1"/>
  <c r="J58" i="40"/>
  <c r="K58" i="40" s="1"/>
  <c r="J55" i="40"/>
  <c r="K55" i="40" s="1"/>
  <c r="J56" i="40"/>
  <c r="K56" i="40" s="1"/>
  <c r="J48" i="40"/>
  <c r="K48" i="40" s="1"/>
  <c r="J32" i="40"/>
  <c r="K32" i="40" s="1"/>
  <c r="J231" i="40"/>
  <c r="K231" i="40" s="1"/>
  <c r="J211" i="40"/>
  <c r="K211" i="40" s="1"/>
  <c r="J254" i="40"/>
  <c r="K254" i="40" s="1"/>
  <c r="J243" i="40"/>
  <c r="K243" i="40" s="1"/>
  <c r="J242" i="40"/>
  <c r="K242" i="40" s="1"/>
  <c r="J251" i="40"/>
  <c r="K251" i="40" s="1"/>
  <c r="J250" i="40"/>
  <c r="K250" i="40" s="1"/>
  <c r="J44" i="40"/>
  <c r="K44" i="40" s="1"/>
  <c r="J70" i="40"/>
  <c r="K70" i="40" s="1"/>
  <c r="J71" i="40"/>
  <c r="K71" i="40" s="1"/>
  <c r="J246" i="40"/>
  <c r="K246" i="40" s="1"/>
  <c r="J187" i="40"/>
  <c r="K187" i="40" s="1"/>
  <c r="J31" i="40"/>
  <c r="K31" i="40" s="1"/>
  <c r="J124" i="40"/>
  <c r="K124" i="40" s="1"/>
  <c r="J91" i="40"/>
  <c r="K91" i="40" s="1"/>
  <c r="I111" i="40"/>
  <c r="I137" i="40"/>
  <c r="I45" i="40"/>
  <c r="I21" i="40"/>
  <c r="J111" i="40"/>
  <c r="K111" i="40" s="1"/>
  <c r="J137" i="40"/>
  <c r="K137" i="40" s="1"/>
  <c r="J128" i="40"/>
  <c r="K128" i="40" s="1"/>
  <c r="J73" i="40"/>
  <c r="K73" i="40" s="1"/>
  <c r="J45" i="40"/>
  <c r="K45" i="40" s="1"/>
  <c r="J21" i="40"/>
  <c r="K21" i="40" s="1"/>
  <c r="J63" i="40"/>
  <c r="K63" i="40" s="1"/>
  <c r="I288" i="40"/>
  <c r="J288" i="40"/>
  <c r="K288" i="40" s="1"/>
  <c r="I295" i="40"/>
  <c r="J295" i="40"/>
  <c r="K295" i="40" s="1"/>
  <c r="J296" i="40"/>
  <c r="K296" i="40" s="1"/>
  <c r="I296" i="40"/>
  <c r="J290" i="40"/>
  <c r="K290" i="40" s="1"/>
  <c r="I290" i="40"/>
  <c r="J26" i="40"/>
  <c r="K26" i="40" s="1"/>
  <c r="I216" i="40"/>
  <c r="J216" i="40"/>
  <c r="K216" i="40" s="1"/>
  <c r="I299" i="40"/>
  <c r="I293" i="40"/>
  <c r="J293" i="40"/>
  <c r="K293" i="40" s="1"/>
  <c r="J299" i="40"/>
  <c r="K299" i="40" s="1"/>
  <c r="I230" i="40"/>
  <c r="J230" i="40"/>
  <c r="K230" i="40" s="1"/>
  <c r="I224" i="40"/>
  <c r="J224" i="40"/>
  <c r="K224" i="40" s="1"/>
  <c r="I294" i="40"/>
  <c r="J294" i="40"/>
  <c r="K294" i="40" s="1"/>
  <c r="J292" i="40"/>
  <c r="K292" i="40" s="1"/>
  <c r="I292" i="40"/>
  <c r="J276" i="40"/>
  <c r="K276" i="40" s="1"/>
  <c r="J286" i="40"/>
  <c r="K286" i="40" s="1"/>
  <c r="I286" i="40"/>
  <c r="J229" i="40"/>
  <c r="K229" i="40" s="1"/>
  <c r="I229" i="40"/>
  <c r="I218" i="40"/>
  <c r="J218" i="40"/>
  <c r="K218" i="40" s="1"/>
  <c r="J217" i="40"/>
  <c r="K217" i="40" s="1"/>
  <c r="I217" i="40"/>
  <c r="J107" i="40"/>
  <c r="K107" i="40" s="1"/>
  <c r="I107" i="40"/>
  <c r="I62" i="40"/>
  <c r="I93" i="40"/>
  <c r="I92" i="40"/>
  <c r="I89" i="40"/>
  <c r="J93" i="40"/>
  <c r="K93" i="40" s="1"/>
  <c r="J92" i="40"/>
  <c r="K92" i="40" s="1"/>
  <c r="J89" i="40"/>
  <c r="K89" i="40" s="1"/>
  <c r="J37" i="40"/>
  <c r="K37" i="40" s="1"/>
  <c r="I261" i="40"/>
  <c r="I258" i="40"/>
  <c r="I271" i="40"/>
  <c r="I272" i="40"/>
  <c r="I74" i="40"/>
  <c r="J62" i="40"/>
  <c r="K62" i="40" s="1"/>
  <c r="J74" i="40"/>
  <c r="K74" i="40" s="1"/>
  <c r="I275" i="40"/>
  <c r="J275" i="40"/>
  <c r="K275" i="40" s="1"/>
  <c r="J271" i="40"/>
  <c r="K271" i="40" s="1"/>
  <c r="I197" i="40"/>
  <c r="J197" i="40"/>
  <c r="K197" i="40" s="1"/>
  <c r="I33" i="40"/>
  <c r="J33" i="40"/>
  <c r="K33" i="40" s="1"/>
  <c r="J34" i="40"/>
  <c r="K34" i="40" s="1"/>
  <c r="I17" i="40"/>
  <c r="J17" i="40"/>
  <c r="K17" i="40" s="1"/>
  <c r="I298" i="40"/>
  <c r="I297" i="40"/>
  <c r="I291" i="40"/>
  <c r="I289" i="40"/>
  <c r="I287" i="40"/>
  <c r="I282" i="40"/>
  <c r="I279" i="40"/>
  <c r="I274" i="40"/>
  <c r="I273" i="40"/>
  <c r="I270" i="40"/>
  <c r="I266" i="40"/>
  <c r="J298" i="40"/>
  <c r="K298" i="40" s="1"/>
  <c r="J297" i="40"/>
  <c r="K297" i="40" s="1"/>
  <c r="J291" i="40"/>
  <c r="K291" i="40" s="1"/>
  <c r="J289" i="40"/>
  <c r="K289" i="40" s="1"/>
  <c r="J287" i="40"/>
  <c r="K287" i="40" s="1"/>
  <c r="J279" i="40"/>
  <c r="K279" i="40" s="1"/>
  <c r="J272" i="40"/>
  <c r="K272" i="40" s="1"/>
  <c r="J282" i="40"/>
  <c r="K282" i="40" s="1"/>
  <c r="J274" i="40"/>
  <c r="K274" i="40" s="1"/>
  <c r="J273" i="40"/>
  <c r="K273" i="40" s="1"/>
  <c r="J270" i="40"/>
  <c r="K270" i="40" s="1"/>
  <c r="J266" i="40"/>
  <c r="K266" i="40" s="1"/>
  <c r="J261" i="40"/>
  <c r="K261" i="40" s="1"/>
  <c r="J258" i="40"/>
  <c r="K258" i="40" s="1"/>
  <c r="J226" i="40"/>
  <c r="K226" i="40" s="1"/>
  <c r="I226" i="40"/>
  <c r="I200" i="40"/>
  <c r="J200" i="40"/>
  <c r="K200" i="40" s="1"/>
  <c r="J198" i="40"/>
  <c r="K198" i="40" s="1"/>
  <c r="I25" i="40"/>
  <c r="I27" i="40"/>
  <c r="I99" i="40"/>
  <c r="I255" i="40"/>
  <c r="I186" i="40"/>
  <c r="I181" i="40"/>
  <c r="I180" i="40"/>
  <c r="J143" i="40"/>
  <c r="K143" i="40" s="1"/>
  <c r="J142" i="40"/>
  <c r="K142" i="40" s="1"/>
  <c r="J186" i="40"/>
  <c r="K186" i="40" s="1"/>
  <c r="I208" i="40"/>
  <c r="J208" i="40"/>
  <c r="K208" i="40" s="1"/>
  <c r="I232" i="40"/>
  <c r="J232" i="40"/>
  <c r="K232" i="40" s="1"/>
  <c r="I104" i="40"/>
  <c r="J104" i="40"/>
  <c r="K104" i="40" s="1"/>
  <c r="I36" i="40"/>
  <c r="J36" i="40"/>
  <c r="K36" i="40" s="1"/>
  <c r="I193" i="40"/>
  <c r="J193" i="40"/>
  <c r="K193" i="40" s="1"/>
  <c r="I176" i="40"/>
  <c r="I175" i="40"/>
  <c r="I174" i="40"/>
  <c r="I173" i="40"/>
  <c r="I172" i="40"/>
  <c r="I171" i="40"/>
  <c r="I170" i="40"/>
  <c r="J176" i="40"/>
  <c r="K176" i="40" s="1"/>
  <c r="J175" i="40"/>
  <c r="K175" i="40" s="1"/>
  <c r="J174" i="40"/>
  <c r="K174" i="40" s="1"/>
  <c r="J173" i="40"/>
  <c r="K173" i="40" s="1"/>
  <c r="J172" i="40"/>
  <c r="K172" i="40" s="1"/>
  <c r="J171" i="40"/>
  <c r="K171" i="40" s="1"/>
  <c r="J170" i="40"/>
  <c r="K170" i="40" s="1"/>
  <c r="I248" i="40"/>
  <c r="J248" i="40"/>
  <c r="K248" i="40" s="1"/>
  <c r="J99" i="40"/>
  <c r="K99" i="40" s="1"/>
  <c r="I103" i="40"/>
  <c r="I102" i="40"/>
  <c r="J103" i="40"/>
  <c r="K103" i="40" s="1"/>
  <c r="J102" i="40"/>
  <c r="K102" i="40" s="1"/>
  <c r="J223" i="40"/>
  <c r="K223" i="40" s="1"/>
  <c r="I223" i="40"/>
  <c r="J199" i="40"/>
  <c r="K199" i="40" s="1"/>
  <c r="I199" i="40"/>
  <c r="J219" i="40"/>
  <c r="K219" i="40" s="1"/>
  <c r="I219" i="40"/>
  <c r="J181" i="40"/>
  <c r="K181" i="40" s="1"/>
  <c r="J180" i="40"/>
  <c r="K180" i="40" s="1"/>
  <c r="J300" i="40"/>
  <c r="K300" i="40" s="1"/>
  <c r="I300" i="40"/>
  <c r="J285" i="40"/>
  <c r="K285" i="40" s="1"/>
  <c r="I285" i="40"/>
  <c r="J284" i="40"/>
  <c r="K284" i="40" s="1"/>
  <c r="I284" i="40"/>
  <c r="J283" i="40"/>
  <c r="K283" i="40" s="1"/>
  <c r="I283" i="40"/>
  <c r="J281" i="40"/>
  <c r="K281" i="40" s="1"/>
  <c r="I281" i="40"/>
  <c r="J280" i="40"/>
  <c r="K280" i="40" s="1"/>
  <c r="I280" i="40"/>
  <c r="J278" i="40"/>
  <c r="K278" i="40" s="1"/>
  <c r="I278" i="40"/>
  <c r="J268" i="40"/>
  <c r="K268" i="40" s="1"/>
  <c r="I268" i="40"/>
  <c r="J267" i="40"/>
  <c r="K267" i="40" s="1"/>
  <c r="I267" i="40"/>
  <c r="J265" i="40"/>
  <c r="K265" i="40" s="1"/>
  <c r="I265" i="40"/>
  <c r="J264" i="40"/>
  <c r="K264" i="40" s="1"/>
  <c r="I264" i="40"/>
  <c r="J263" i="40"/>
  <c r="K263" i="40" s="1"/>
  <c r="I263" i="40"/>
  <c r="J262" i="40"/>
  <c r="K262" i="40" s="1"/>
  <c r="I262" i="40"/>
  <c r="J260" i="40"/>
  <c r="K260" i="40" s="1"/>
  <c r="I260" i="40"/>
  <c r="J259" i="40"/>
  <c r="K259" i="40" s="1"/>
  <c r="I259" i="40"/>
  <c r="J257" i="40"/>
  <c r="K257" i="40" s="1"/>
  <c r="I257" i="40"/>
  <c r="J255" i="40"/>
  <c r="K255" i="40" s="1"/>
  <c r="J253" i="40"/>
  <c r="K253" i="40" s="1"/>
  <c r="I253" i="40"/>
  <c r="J252" i="40"/>
  <c r="K252" i="40" s="1"/>
  <c r="I252" i="40"/>
  <c r="J249" i="40"/>
  <c r="K249" i="40" s="1"/>
  <c r="I249" i="40"/>
  <c r="J247" i="40"/>
  <c r="K247" i="40" s="1"/>
  <c r="I247" i="40"/>
  <c r="J245" i="40"/>
  <c r="K245" i="40" s="1"/>
  <c r="I245" i="40"/>
  <c r="J244" i="40"/>
  <c r="K244" i="40" s="1"/>
  <c r="I244" i="40"/>
  <c r="J241" i="40"/>
  <c r="K241" i="40" s="1"/>
  <c r="I241" i="40"/>
  <c r="J240" i="40"/>
  <c r="K240" i="40" s="1"/>
  <c r="I240" i="40"/>
  <c r="J239" i="40"/>
  <c r="K239" i="40" s="1"/>
  <c r="I239" i="40"/>
  <c r="J238" i="40"/>
  <c r="K238" i="40" s="1"/>
  <c r="I238" i="40"/>
  <c r="J237" i="40"/>
  <c r="K237" i="40" s="1"/>
  <c r="I237" i="40"/>
  <c r="J236" i="40"/>
  <c r="K236" i="40" s="1"/>
  <c r="I236" i="40"/>
  <c r="J235" i="40"/>
  <c r="K235" i="40" s="1"/>
  <c r="I235" i="40"/>
  <c r="J234" i="40"/>
  <c r="K234" i="40" s="1"/>
  <c r="I234" i="40"/>
  <c r="J227" i="40"/>
  <c r="K227" i="40" s="1"/>
  <c r="I227" i="40"/>
  <c r="J222" i="40"/>
  <c r="K222" i="40" s="1"/>
  <c r="I222" i="40"/>
  <c r="J221" i="40"/>
  <c r="K221" i="40" s="1"/>
  <c r="I221" i="40"/>
  <c r="J220" i="40"/>
  <c r="K220" i="40" s="1"/>
  <c r="I220" i="40"/>
  <c r="J215" i="40"/>
  <c r="K215" i="40" s="1"/>
  <c r="I215" i="40"/>
  <c r="J213" i="40"/>
  <c r="K213" i="40" s="1"/>
  <c r="I213" i="40"/>
  <c r="J212" i="40"/>
  <c r="K212" i="40" s="1"/>
  <c r="I212" i="40"/>
  <c r="J210" i="40"/>
  <c r="K210" i="40" s="1"/>
  <c r="I210" i="40"/>
  <c r="J209" i="40"/>
  <c r="K209" i="40" s="1"/>
  <c r="I209" i="40"/>
  <c r="J207" i="40"/>
  <c r="K207" i="40" s="1"/>
  <c r="I207" i="40"/>
  <c r="J205" i="40"/>
  <c r="K205" i="40" s="1"/>
  <c r="I205" i="40"/>
  <c r="J204" i="40"/>
  <c r="K204" i="40" s="1"/>
  <c r="I204" i="40"/>
  <c r="J202" i="40"/>
  <c r="K202" i="40" s="1"/>
  <c r="I202" i="40"/>
  <c r="J196" i="40"/>
  <c r="K196" i="40" s="1"/>
  <c r="I196" i="40"/>
  <c r="J194" i="40"/>
  <c r="K194" i="40" s="1"/>
  <c r="I194" i="40"/>
  <c r="J192" i="40"/>
  <c r="K192" i="40" s="1"/>
  <c r="I192" i="40"/>
  <c r="J191" i="40"/>
  <c r="K191" i="40" s="1"/>
  <c r="I191" i="40"/>
  <c r="J190" i="40"/>
  <c r="K190" i="40" s="1"/>
  <c r="I190" i="40"/>
  <c r="J189" i="40"/>
  <c r="K189" i="40" s="1"/>
  <c r="I189" i="40"/>
  <c r="J185" i="40"/>
  <c r="K185" i="40" s="1"/>
  <c r="I185" i="40"/>
  <c r="J183" i="40"/>
  <c r="K183" i="40" s="1"/>
  <c r="I183" i="40"/>
  <c r="J182" i="40"/>
  <c r="K182" i="40" s="1"/>
  <c r="I182" i="40"/>
  <c r="J178" i="40"/>
  <c r="K178" i="40" s="1"/>
  <c r="I178" i="40"/>
  <c r="J169" i="40"/>
  <c r="K169" i="40" s="1"/>
  <c r="I169" i="40"/>
  <c r="J168" i="40"/>
  <c r="K168" i="40" s="1"/>
  <c r="I168" i="40"/>
  <c r="J167" i="40"/>
  <c r="K167" i="40" s="1"/>
  <c r="I167" i="40"/>
  <c r="J166" i="40"/>
  <c r="K166" i="40" s="1"/>
  <c r="I166" i="40"/>
  <c r="J165" i="40"/>
  <c r="K165" i="40" s="1"/>
  <c r="I165" i="40"/>
  <c r="J164" i="40"/>
  <c r="K164" i="40" s="1"/>
  <c r="I164" i="40"/>
  <c r="J163" i="40"/>
  <c r="K163" i="40" s="1"/>
  <c r="I163" i="40"/>
  <c r="J162" i="40"/>
  <c r="K162" i="40" s="1"/>
  <c r="I162" i="40"/>
  <c r="J161" i="40"/>
  <c r="K161" i="40" s="1"/>
  <c r="I161" i="40"/>
  <c r="J160" i="40"/>
  <c r="K160" i="40" s="1"/>
  <c r="I160" i="40"/>
  <c r="J159" i="40"/>
  <c r="K159" i="40" s="1"/>
  <c r="I159" i="40"/>
  <c r="J158" i="40"/>
  <c r="K158" i="40" s="1"/>
  <c r="I158" i="40"/>
  <c r="J157" i="40"/>
  <c r="K157" i="40" s="1"/>
  <c r="I157" i="40"/>
  <c r="J156" i="40"/>
  <c r="K156" i="40" s="1"/>
  <c r="I156" i="40"/>
  <c r="J155" i="40"/>
  <c r="K155" i="40" s="1"/>
  <c r="I155" i="40"/>
  <c r="J154" i="40"/>
  <c r="K154" i="40" s="1"/>
  <c r="I154" i="40"/>
  <c r="J153" i="40"/>
  <c r="K153" i="40" s="1"/>
  <c r="I153" i="40"/>
  <c r="J152" i="40"/>
  <c r="K152" i="40" s="1"/>
  <c r="I152" i="40"/>
  <c r="J151" i="40"/>
  <c r="K151" i="40" s="1"/>
  <c r="I151" i="40"/>
  <c r="J150" i="40"/>
  <c r="K150" i="40" s="1"/>
  <c r="I150" i="40"/>
  <c r="J149" i="40"/>
  <c r="K149" i="40" s="1"/>
  <c r="I149" i="40"/>
  <c r="J148" i="40"/>
  <c r="K148" i="40" s="1"/>
  <c r="I148" i="40"/>
  <c r="J147" i="40"/>
  <c r="K147" i="40" s="1"/>
  <c r="I147" i="40"/>
  <c r="J146" i="40"/>
  <c r="K146" i="40" s="1"/>
  <c r="I146" i="40"/>
  <c r="J145" i="40"/>
  <c r="K145" i="40" s="1"/>
  <c r="I145" i="40"/>
  <c r="J144" i="40"/>
  <c r="K144" i="40" s="1"/>
  <c r="I144" i="40"/>
  <c r="I143" i="40"/>
  <c r="I142" i="40"/>
  <c r="J141" i="40"/>
  <c r="K141" i="40" s="1"/>
  <c r="I141" i="40"/>
  <c r="J139" i="40"/>
  <c r="K139" i="40" s="1"/>
  <c r="I139" i="40"/>
  <c r="J138" i="40"/>
  <c r="K138" i="40" s="1"/>
  <c r="I138" i="40"/>
  <c r="J136" i="40"/>
  <c r="K136" i="40" s="1"/>
  <c r="I136" i="40"/>
  <c r="J135" i="40"/>
  <c r="K135" i="40" s="1"/>
  <c r="I135" i="40"/>
  <c r="J134" i="40"/>
  <c r="K134" i="40" s="1"/>
  <c r="I134" i="40"/>
  <c r="J133" i="40"/>
  <c r="K133" i="40" s="1"/>
  <c r="I133" i="40"/>
  <c r="J132" i="40"/>
  <c r="K132" i="40" s="1"/>
  <c r="I132" i="40"/>
  <c r="J131" i="40"/>
  <c r="K131" i="40" s="1"/>
  <c r="I131" i="40"/>
  <c r="J130" i="40"/>
  <c r="K130" i="40" s="1"/>
  <c r="I130" i="40"/>
  <c r="J129" i="40"/>
  <c r="K129" i="40" s="1"/>
  <c r="I129" i="40"/>
  <c r="J127" i="40"/>
  <c r="K127" i="40" s="1"/>
  <c r="I127" i="40"/>
  <c r="J123" i="40"/>
  <c r="K123" i="40" s="1"/>
  <c r="I123" i="40"/>
  <c r="J122" i="40"/>
  <c r="K122" i="40" s="1"/>
  <c r="I122" i="40"/>
  <c r="J121" i="40"/>
  <c r="K121" i="40" s="1"/>
  <c r="I121" i="40"/>
  <c r="J120" i="40"/>
  <c r="K120" i="40" s="1"/>
  <c r="I120" i="40"/>
  <c r="J119" i="40"/>
  <c r="K119" i="40" s="1"/>
  <c r="I119" i="40"/>
  <c r="J117" i="40"/>
  <c r="K117" i="40" s="1"/>
  <c r="I117" i="40"/>
  <c r="J116" i="40"/>
  <c r="K116" i="40" s="1"/>
  <c r="I116" i="40"/>
  <c r="J114" i="40"/>
  <c r="K114" i="40" s="1"/>
  <c r="I114" i="40"/>
  <c r="J113" i="40"/>
  <c r="K113" i="40" s="1"/>
  <c r="I113" i="40"/>
  <c r="J112" i="40"/>
  <c r="K112" i="40" s="1"/>
  <c r="I112" i="40"/>
  <c r="J110" i="40"/>
  <c r="K110" i="40" s="1"/>
  <c r="I110" i="40"/>
  <c r="J108" i="40"/>
  <c r="K108" i="40" s="1"/>
  <c r="I108" i="40"/>
  <c r="J105" i="40"/>
  <c r="K105" i="40" s="1"/>
  <c r="I105" i="40"/>
  <c r="J101" i="40"/>
  <c r="K101" i="40" s="1"/>
  <c r="I101" i="40"/>
  <c r="J100" i="40"/>
  <c r="K100" i="40" s="1"/>
  <c r="I100" i="40"/>
  <c r="J98" i="40"/>
  <c r="K98" i="40" s="1"/>
  <c r="I98" i="40"/>
  <c r="J97" i="40"/>
  <c r="K97" i="40" s="1"/>
  <c r="I97" i="40"/>
  <c r="J96" i="40"/>
  <c r="K96" i="40" s="1"/>
  <c r="I96" i="40"/>
  <c r="J95" i="40"/>
  <c r="K95" i="40" s="1"/>
  <c r="I95" i="40"/>
  <c r="J94" i="40"/>
  <c r="K94" i="40" s="1"/>
  <c r="I94" i="40"/>
  <c r="J88" i="40"/>
  <c r="K88" i="40" s="1"/>
  <c r="I88" i="40"/>
  <c r="J87" i="40"/>
  <c r="K87" i="40" s="1"/>
  <c r="I87" i="40"/>
  <c r="J86" i="40"/>
  <c r="K86" i="40" s="1"/>
  <c r="I86" i="40"/>
  <c r="J85" i="40"/>
  <c r="K85" i="40" s="1"/>
  <c r="I85" i="40"/>
  <c r="J82" i="40"/>
  <c r="K82" i="40" s="1"/>
  <c r="I82" i="40"/>
  <c r="J81" i="40"/>
  <c r="K81" i="40" s="1"/>
  <c r="I81" i="40"/>
  <c r="J77" i="40"/>
  <c r="K77" i="40" s="1"/>
  <c r="I77" i="40"/>
  <c r="J76" i="40"/>
  <c r="K76" i="40" s="1"/>
  <c r="I76" i="40"/>
  <c r="J75" i="40"/>
  <c r="K75" i="40" s="1"/>
  <c r="I75" i="40"/>
  <c r="J69" i="40"/>
  <c r="K69" i="40" s="1"/>
  <c r="I69" i="40"/>
  <c r="J68" i="40"/>
  <c r="K68" i="40" s="1"/>
  <c r="I68" i="40"/>
  <c r="J67" i="40"/>
  <c r="K67" i="40" s="1"/>
  <c r="I67" i="40"/>
  <c r="J66" i="40"/>
  <c r="K66" i="40" s="1"/>
  <c r="I66" i="40"/>
  <c r="J65" i="40"/>
  <c r="K65" i="40" s="1"/>
  <c r="I65" i="40"/>
  <c r="J64" i="40"/>
  <c r="K64" i="40" s="1"/>
  <c r="I64" i="40"/>
  <c r="J61" i="40"/>
  <c r="K61" i="40" s="1"/>
  <c r="I61" i="40"/>
  <c r="J60" i="40"/>
  <c r="K60" i="40" s="1"/>
  <c r="I60" i="40"/>
  <c r="J59" i="40"/>
  <c r="K59" i="40" s="1"/>
  <c r="I59" i="40"/>
  <c r="J57" i="40"/>
  <c r="K57" i="40" s="1"/>
  <c r="I57" i="40"/>
  <c r="I56" i="40"/>
  <c r="J53" i="40"/>
  <c r="K53" i="40" s="1"/>
  <c r="I53" i="40"/>
  <c r="J52" i="40"/>
  <c r="K52" i="40" s="1"/>
  <c r="I52" i="40"/>
  <c r="J51" i="40"/>
  <c r="K51" i="40" s="1"/>
  <c r="I51" i="40"/>
  <c r="J50" i="40"/>
  <c r="K50" i="40" s="1"/>
  <c r="I50" i="40"/>
  <c r="J49" i="40"/>
  <c r="K49" i="40" s="1"/>
  <c r="I49" i="40"/>
  <c r="J47" i="40"/>
  <c r="K47" i="40" s="1"/>
  <c r="I47" i="40"/>
  <c r="J46" i="40"/>
  <c r="K46" i="40" s="1"/>
  <c r="I46" i="40"/>
  <c r="J43" i="40"/>
  <c r="K43" i="40" s="1"/>
  <c r="I43" i="40"/>
  <c r="J42" i="40"/>
  <c r="K42" i="40" s="1"/>
  <c r="I42" i="40"/>
  <c r="J41" i="40"/>
  <c r="K41" i="40" s="1"/>
  <c r="I41" i="40"/>
  <c r="J40" i="40"/>
  <c r="K40" i="40" s="1"/>
  <c r="I40" i="40"/>
  <c r="J39" i="40"/>
  <c r="K39" i="40" s="1"/>
  <c r="I39" i="40"/>
  <c r="J38" i="40"/>
  <c r="K38" i="40" s="1"/>
  <c r="I38" i="40"/>
  <c r="J35" i="40"/>
  <c r="K35" i="40" s="1"/>
  <c r="I35" i="40"/>
  <c r="I34" i="40"/>
  <c r="J30" i="40"/>
  <c r="K30" i="40" s="1"/>
  <c r="I30" i="40"/>
  <c r="J29" i="40"/>
  <c r="K29" i="40" s="1"/>
  <c r="I29" i="40"/>
  <c r="J28" i="40"/>
  <c r="K28" i="40" s="1"/>
  <c r="I28" i="40"/>
  <c r="J27" i="40"/>
  <c r="K27" i="40" s="1"/>
  <c r="J25" i="40"/>
  <c r="K25" i="40" s="1"/>
  <c r="J23" i="40"/>
  <c r="K23" i="40" s="1"/>
  <c r="I23" i="40"/>
  <c r="J22" i="40"/>
  <c r="K22" i="40" s="1"/>
  <c r="I22" i="40"/>
  <c r="J19" i="40"/>
  <c r="K19" i="40" s="1"/>
  <c r="I19" i="40"/>
  <c r="J18" i="40"/>
  <c r="K18" i="40" s="1"/>
  <c r="I18" i="40"/>
  <c r="J16" i="40"/>
  <c r="K16" i="40" s="1"/>
  <c r="I16" i="40"/>
  <c r="J15" i="40"/>
  <c r="K15" i="40" s="1"/>
  <c r="I15" i="40"/>
  <c r="J14" i="40"/>
  <c r="K14" i="40" s="1"/>
  <c r="I14" i="40"/>
  <c r="J13" i="40"/>
  <c r="K13" i="40" s="1"/>
  <c r="I13" i="40"/>
  <c r="J12" i="40"/>
  <c r="K12" i="40" s="1"/>
  <c r="I12" i="40"/>
  <c r="K301" i="40" l="1"/>
</calcChain>
</file>

<file path=xl/sharedStrings.xml><?xml version="1.0" encoding="utf-8"?>
<sst xmlns="http://schemas.openxmlformats.org/spreadsheetml/2006/main" count="383" uniqueCount="310">
  <si>
    <t xml:space="preserve">Direccion Administrativa </t>
  </si>
  <si>
    <t>Inventario de Almacen</t>
  </si>
  <si>
    <t xml:space="preserve">                                                                                                             Hasta el  30 de Septiembre del 2017</t>
  </si>
  <si>
    <t>DESCRIPCION DEL PRODUCTO</t>
  </si>
  <si>
    <t>Inv. Inicial/Unid.</t>
  </si>
  <si>
    <t>Costo en RD$</t>
  </si>
  <si>
    <t>Entrante Unid.</t>
  </si>
  <si>
    <t>Periodo de adquisicion</t>
  </si>
  <si>
    <t>Fecha de registro</t>
  </si>
  <si>
    <t>Salidas mes Unid.</t>
  </si>
  <si>
    <t>Costo Salida en RD$</t>
  </si>
  <si>
    <t>Inv. Final Unid.</t>
  </si>
  <si>
    <t>Costo Inv. Final en RD$</t>
  </si>
  <si>
    <t>PAPELERIA</t>
  </si>
  <si>
    <t>LIBRETA P/MENSAJE TELEFONICO CON COPIA</t>
  </si>
  <si>
    <t>LIBRETA RAYADA 5x8</t>
  </si>
  <si>
    <t>LIBRETA RAYADA 8 1/2x11</t>
  </si>
  <si>
    <t>LIBRO RECORD 300 PAG</t>
  </si>
  <si>
    <t>LIBRO RECORD 500 PAG</t>
  </si>
  <si>
    <t xml:space="preserve">RESMA 8 1/2*11 </t>
  </si>
  <si>
    <t>RESMA 8 1/2 x 13</t>
  </si>
  <si>
    <t>RESMA 8 1/2 CARTONITE ENC.</t>
  </si>
  <si>
    <t>RESMA DE OPALINA 8.5 X 11</t>
  </si>
  <si>
    <t>RESMA 8 1/2 x 14</t>
  </si>
  <si>
    <t>ARCHIVO</t>
  </si>
  <si>
    <t>CARPETA 1" BLANCA</t>
  </si>
  <si>
    <t>CARPETA 1.5 BLANCA</t>
  </si>
  <si>
    <t>CARPETA 2" BLANCA</t>
  </si>
  <si>
    <t>CARPETA 3" BLANCA</t>
  </si>
  <si>
    <t>CARPETA 4" BLANCA</t>
  </si>
  <si>
    <t>30/062023</t>
  </si>
  <si>
    <t>CARPETA 5" BLANCA</t>
  </si>
  <si>
    <t xml:space="preserve">FOLDER C/BOLSILLO AZUL </t>
  </si>
  <si>
    <t>FOLDER MANILA 8 1/2 x 11</t>
  </si>
  <si>
    <t>FOLDER MANILA 8 1/2 x 13</t>
  </si>
  <si>
    <t>FOLDER DE COLOR 8 1/2*11</t>
  </si>
  <si>
    <t xml:space="preserve">FOLDER PARTITION ROJO </t>
  </si>
  <si>
    <t>FOLDER PARTITION VERDE</t>
  </si>
  <si>
    <t>HOJAS PLASTICAS P/TARJETAS</t>
  </si>
  <si>
    <t>LABEL P/CD</t>
  </si>
  <si>
    <t>SOBRE DE CARTA No.10</t>
  </si>
  <si>
    <t>SOBRE MANILA 9x12</t>
  </si>
  <si>
    <t>SOBRE MANILA 10 x 13</t>
  </si>
  <si>
    <t>SOBRE DE CARTA TIMBRADO</t>
  </si>
  <si>
    <t>SEPARADOR P/CARPETA 5/1</t>
  </si>
  <si>
    <t>SEPARADOR P/CARPETA ABECEDARIO</t>
  </si>
  <si>
    <t>SEPARADORES 8.5X11 CON OREJITAS</t>
  </si>
  <si>
    <t>PENDAFLEX 8 ½ x 11</t>
  </si>
  <si>
    <t>PENDAFLEX 8 ½ x 14</t>
  </si>
  <si>
    <t>PROTECTOR DE HOJAS 8 ½ X 11</t>
  </si>
  <si>
    <t>GASTABLES</t>
  </si>
  <si>
    <t>BOLIGRAFO AZUL 12/1</t>
  </si>
  <si>
    <t>BOLIGRAFO NEGRO</t>
  </si>
  <si>
    <t>CD EN BLANCO</t>
  </si>
  <si>
    <t>CINTA ADHESIVA DOBLE CARA</t>
  </si>
  <si>
    <t>CERA PARA DEDOS</t>
  </si>
  <si>
    <t xml:space="preserve">CHINCHETAS </t>
  </si>
  <si>
    <t>CINTA DE EMPAQUE 2"</t>
  </si>
  <si>
    <t xml:space="preserve">CINTA 1/2 ADHESIVA TRANSPARENTE </t>
  </si>
  <si>
    <t>MASKING TAPE 2PULGADAS</t>
  </si>
  <si>
    <t>CINTA PARA SUMADORA</t>
  </si>
  <si>
    <t>CLIP BILLETERO GRANDE</t>
  </si>
  <si>
    <t>CLIP BILLETERO PEQUEÑO</t>
  </si>
  <si>
    <t xml:space="preserve">CLIP NO.1 </t>
  </si>
  <si>
    <t>CLIP No.2</t>
  </si>
  <si>
    <t>CORRECTOR LIQUIDO</t>
  </si>
  <si>
    <t>DVD EN BLANCO</t>
  </si>
  <si>
    <t>FELPA AZUL 12/1</t>
  </si>
  <si>
    <t>FELPA NEGRA 12/1</t>
  </si>
  <si>
    <t>GANCHO P/FOLDER</t>
  </si>
  <si>
    <t>GRAPAS STANDARD</t>
  </si>
  <si>
    <t>GRAPAS INDUSTRIALES</t>
  </si>
  <si>
    <t>LAPIZ DE CARBON</t>
  </si>
  <si>
    <t>MARCADOR PERMANENTE  AZUL</t>
  </si>
  <si>
    <t xml:space="preserve">MARCADOR P/PIZARRA AZUL </t>
  </si>
  <si>
    <t>MARCADOR P/PIZARRA NEGRO</t>
  </si>
  <si>
    <t>MARCADOR P/PIZARRA ROJO</t>
  </si>
  <si>
    <t>PAPEL CARBON</t>
  </si>
  <si>
    <t>PEGAMENTO EN BARRA</t>
  </si>
  <si>
    <t>PEGAMENTO GEL 60 ML</t>
  </si>
  <si>
    <t>PEGAMENTO GRANDE EN PASTA</t>
  </si>
  <si>
    <t>EGA-LIQUIDA</t>
  </si>
  <si>
    <t>POST-IT BANDERITA</t>
  </si>
  <si>
    <t>POST-IT 3x3</t>
  </si>
  <si>
    <t>POST IT 1  1/2X2</t>
  </si>
  <si>
    <t>POST IT 3X2</t>
  </si>
  <si>
    <t>POST IT 3 X 5</t>
  </si>
  <si>
    <t>RESALTADOR AMARILLO 12/1</t>
  </si>
  <si>
    <t xml:space="preserve">RESALTADOR NARANJA </t>
  </si>
  <si>
    <t xml:space="preserve">RESALTADOR ROSADO </t>
  </si>
  <si>
    <t>ROLLO DE PAPEL P/SUMADORA</t>
  </si>
  <si>
    <t>SOBRE P/CD</t>
  </si>
  <si>
    <t>TINTA AZUL P/ALMOHADILLA</t>
  </si>
  <si>
    <t>TINTA ROJA P/ALMOHADILLA</t>
  </si>
  <si>
    <t>20/11/2016</t>
  </si>
  <si>
    <t>UTILERIA</t>
  </si>
  <si>
    <t>ARMAZONES ARCHIVO 8.5X14</t>
  </si>
  <si>
    <t>BORRADOR P/PIZARRA</t>
  </si>
  <si>
    <t>GRAPADORA</t>
  </si>
  <si>
    <t>GRAPADORA INDUSTRIAL</t>
  </si>
  <si>
    <t>JUEGO BANDEJA ESCRITORIO</t>
  </si>
  <si>
    <t>TIJERA</t>
  </si>
  <si>
    <t>PERFORADORA 2 HOYOS</t>
  </si>
  <si>
    <t>PORTA LAPIZ</t>
  </si>
  <si>
    <t>PORTA REVISTA</t>
  </si>
  <si>
    <t>REGLA</t>
  </si>
  <si>
    <t xml:space="preserve"> ROTFOLIO LIBRETA </t>
  </si>
  <si>
    <t>SACAGRAPAS</t>
  </si>
  <si>
    <t>SACAPUNTA DE METAL</t>
  </si>
  <si>
    <t>SACAPUNTA ELECTRICO</t>
  </si>
  <si>
    <t xml:space="preserve">LIBRETA ROTAFOLIO 22 X 34 </t>
  </si>
  <si>
    <t>SUMADORA SHARP</t>
  </si>
  <si>
    <t>ROLLO DE LABEL 2 X 3</t>
  </si>
  <si>
    <t>TABLA CON GANCHO</t>
  </si>
  <si>
    <t xml:space="preserve">TINTAS TONERS &amp; BATERIAS  </t>
  </si>
  <si>
    <t>TONER 662 COLOR</t>
  </si>
  <si>
    <t>TONER 662 NEGRO</t>
  </si>
  <si>
    <t>CARTUCHO DE TINTA 662XL COLOR</t>
  </si>
  <si>
    <t>TONER TONER CE278A</t>
  </si>
  <si>
    <t>TONER 280A</t>
  </si>
  <si>
    <t>TONER CE381A 312A AZUL</t>
  </si>
  <si>
    <t>TONER CE382A 312A AMARILLO</t>
  </si>
  <si>
    <t>TONER CE383A 312A ROJO</t>
  </si>
  <si>
    <t>X746H1kG LEXMARK - CYAN</t>
  </si>
  <si>
    <t>X746H1CG LEXMARK - CYAN</t>
  </si>
  <si>
    <t>X746H1YG LEXMARK - YELLOW</t>
  </si>
  <si>
    <t>X746H1MG LEXMARK  MAGENTA</t>
  </si>
  <si>
    <t xml:space="preserve">HP411X </t>
  </si>
  <si>
    <t xml:space="preserve">HP 412X </t>
  </si>
  <si>
    <t>HP 413X MAGENTA</t>
  </si>
  <si>
    <t>TONER FOTOCONDUCTOR</t>
  </si>
  <si>
    <t>BANDEJA DE  DESECHO TONNER  C734X77G</t>
  </si>
  <si>
    <t>BOTELLA DE DESECHO LEXMARK</t>
  </si>
  <si>
    <t>TONER LEXMARK MAGENTA 74COSMG</t>
  </si>
  <si>
    <t>TONER LEXMARK CYAN 74COSCG</t>
  </si>
  <si>
    <t>TONER LEXMARK NEGRO 74COSKG</t>
  </si>
  <si>
    <t>UNIDAD DE IMAGEN LEXMARK NEGRO</t>
  </si>
  <si>
    <t>MOD. DE TRANSFERENCIA LEXMARK</t>
  </si>
  <si>
    <t>TONER LEXMARK AMARILLO 74COSYG</t>
  </si>
  <si>
    <t>TONER CZ130 COLOR CYAN</t>
  </si>
  <si>
    <t>TONER CZ131 COLOR MAGENTA</t>
  </si>
  <si>
    <t>TONER CZ132 COLOR AMARILLO</t>
  </si>
  <si>
    <t>TONER CZ133 COLOR NEGRO</t>
  </si>
  <si>
    <t>TONER COLOR CMY LEXMARK 74C</t>
  </si>
  <si>
    <t>BATERIA 15/12 POLO NORMAL</t>
  </si>
  <si>
    <t>BATERIA 15/12 POLO INVERTIDO</t>
  </si>
  <si>
    <t>BATERIA 11/12</t>
  </si>
  <si>
    <t>BATERIA 27/12</t>
  </si>
  <si>
    <t>BATERIA 17/12</t>
  </si>
  <si>
    <t xml:space="preserve">BATERIA W 18  18/19 </t>
  </si>
  <si>
    <t xml:space="preserve">BATERIA PEQ BACKUP </t>
  </si>
  <si>
    <t>DESECHABLES</t>
  </si>
  <si>
    <t>ESPONJA P/FREGAR</t>
  </si>
  <si>
    <t>FUNDA PLASTICA NEGRA 28 X 35 C</t>
  </si>
  <si>
    <t>FUNDA PLASTICA NEGRA 36 X</t>
  </si>
  <si>
    <t>FUNDAS 24 x 30 (100/1)</t>
  </si>
  <si>
    <t>FUNDAS 36 x 54 (100/1)</t>
  </si>
  <si>
    <t>GUANTES REFORZADOS NEGROS</t>
  </si>
  <si>
    <t>PAPEL HIGIENICO JUMBO</t>
  </si>
  <si>
    <t>PAPEL TOALLA</t>
  </si>
  <si>
    <t>PLATO DESECHABLE No. 6</t>
  </si>
  <si>
    <t>PLATO DESECHABLE No.9</t>
  </si>
  <si>
    <t>SERVILLETA 50/1</t>
  </si>
  <si>
    <t>SERVILLETAS 500/1</t>
  </si>
  <si>
    <t>VASOS DESECHABLES No. 5</t>
  </si>
  <si>
    <t>VASO DESECHABLES NO.10</t>
  </si>
  <si>
    <t>VASO DE CARTON NO. 4</t>
  </si>
  <si>
    <t>FUNDA DE VASOS DE PAPEL NO 7</t>
  </si>
  <si>
    <t xml:space="preserve">VASO DE PAPEL 7 ONZ 50/1 </t>
  </si>
  <si>
    <t xml:space="preserve">CAJA DE CARTON 24 5/8X 12 7/8X </t>
  </si>
  <si>
    <t>TENEDOR</t>
  </si>
  <si>
    <t>DETERGENTES &amp; INSECTICIDA</t>
  </si>
  <si>
    <t>ABRILLANTADOR DE MADERA</t>
  </si>
  <si>
    <t xml:space="preserve">AMBIENTADOR SPRAY </t>
  </si>
  <si>
    <t>ALCOHOL</t>
  </si>
  <si>
    <t>CLORO</t>
  </si>
  <si>
    <t>JABON DE FREGAR</t>
  </si>
  <si>
    <t>JABON DE MANOS</t>
  </si>
  <si>
    <t>LIMPIADOR DE CRISTAL</t>
  </si>
  <si>
    <t xml:space="preserve">LIMPIADOR DE GOMA PARA PISOS </t>
  </si>
  <si>
    <t xml:space="preserve">LIMPIADOR EN ESPUMA </t>
  </si>
  <si>
    <t xml:space="preserve">ESCOBILLA PARA INODORO </t>
  </si>
  <si>
    <t>TOALLAS MICROFIBRAS AMARILLAS 3X1</t>
  </si>
  <si>
    <t>PIEDRA AMBIENTADORA DE BAÑO</t>
  </si>
  <si>
    <t>PIEDRAS PARA BAÑO</t>
  </si>
  <si>
    <t>CUBETA</t>
  </si>
  <si>
    <t xml:space="preserve">GALON DESGRASANTE </t>
  </si>
  <si>
    <t xml:space="preserve">DESGRASANTE </t>
  </si>
  <si>
    <t xml:space="preserve">DESINFECTANTE LIQUIDO GALON </t>
  </si>
  <si>
    <t xml:space="preserve">GALON DE BLANQUEADOR PISOS </t>
  </si>
  <si>
    <t xml:space="preserve">DETERGENTE EN POLVO ( ACE ) </t>
  </si>
  <si>
    <t xml:space="preserve">REMOVEDOR DE MANCHAS </t>
  </si>
  <si>
    <t xml:space="preserve">INSECTICIDA MATA MOSQUITO </t>
  </si>
  <si>
    <t xml:space="preserve">UTILERIA DE COCINA </t>
  </si>
  <si>
    <t>ESCOBA</t>
  </si>
  <si>
    <t>ESCURRIDOR DE PLATOS</t>
  </si>
  <si>
    <t>JUEGO INDIVIDUALES C/SERVILLETA</t>
  </si>
  <si>
    <t>LANILLAS AZULES</t>
  </si>
  <si>
    <t>LANILLAS BLANCAS</t>
  </si>
  <si>
    <t xml:space="preserve"> RECOGEDOR BASURA </t>
  </si>
  <si>
    <t>SWAPER</t>
  </si>
  <si>
    <t>ZAFACONES PEQUEÑOS</t>
  </si>
  <si>
    <t>FUNDAS 17 x 22 (100/1)</t>
  </si>
  <si>
    <t>FRASCO DE B/BLANQUEADOR EN POLVO</t>
  </si>
  <si>
    <t>MASCARILLAS KN95 10/1</t>
  </si>
  <si>
    <t>BATERIA AA</t>
  </si>
  <si>
    <t>BATERIA AAA</t>
  </si>
  <si>
    <t xml:space="preserve">FRASCO PARA ALCOHOL DE 16ONZ </t>
  </si>
  <si>
    <t xml:space="preserve">FRASCO PARA GEL ANTIBACTERIAL </t>
  </si>
  <si>
    <t xml:space="preserve">GEL ANTIBACTERIAL </t>
  </si>
  <si>
    <t>COMESTIBLES</t>
  </si>
  <si>
    <t>AZUCAR CREMA 5/1</t>
  </si>
  <si>
    <t xml:space="preserve">AZUCAR SPLENDA </t>
  </si>
  <si>
    <t>CAFE 1 LIBRA</t>
  </si>
  <si>
    <t>CANELA ENTERA</t>
  </si>
  <si>
    <t xml:space="preserve">CANELA MOLIDA </t>
  </si>
  <si>
    <t>COCOA</t>
  </si>
  <si>
    <t>CREMORA</t>
  </si>
  <si>
    <t>CREMORA 16 ONZA</t>
  </si>
  <si>
    <t>JUGOS VARIOS</t>
  </si>
  <si>
    <t xml:space="preserve">LECHE </t>
  </si>
  <si>
    <t>TE FRIO</t>
  </si>
  <si>
    <t>TE VARIOS</t>
  </si>
  <si>
    <t xml:space="preserve">GALLETAS PICNIC </t>
  </si>
  <si>
    <t xml:space="preserve">GALLETAS DULCE CON CHIPS </t>
  </si>
  <si>
    <t>GALLETAS DE AVENA</t>
  </si>
  <si>
    <t xml:space="preserve">FRUTOS MIIXTOS DESHIDRATADA  </t>
  </si>
  <si>
    <t xml:space="preserve">JENGIBRE EN POLVO </t>
  </si>
  <si>
    <t xml:space="preserve">ROLLOS DE PAPEL ALUMINIO </t>
  </si>
  <si>
    <t>TE DE MANZANILLA</t>
  </si>
  <si>
    <t xml:space="preserve">AGUA CON GAS </t>
  </si>
  <si>
    <t>SUPLEMENTO ALIMENTICIO</t>
  </si>
  <si>
    <t>FRASCO DULCE DE NARANJA</t>
  </si>
  <si>
    <t>MANI EN FRASCO</t>
  </si>
  <si>
    <t>FRASCO DE DULCE DE LECHOZA</t>
  </si>
  <si>
    <t>MESCLA PARA CAFÉ AU LAIT</t>
  </si>
  <si>
    <t xml:space="preserve">CAFÉ EXPRESO INTENSO </t>
  </si>
  <si>
    <t>REFRESCO VARIADOS 20 ONZ</t>
  </si>
  <si>
    <t>REFRESCO COCA COLA 16 ONZ</t>
  </si>
  <si>
    <t>BOLA ENTERA QUESO GOUDA</t>
  </si>
  <si>
    <t xml:space="preserve">QUESO GOUDA </t>
  </si>
  <si>
    <t xml:space="preserve">YOGUR VARIADOS </t>
  </si>
  <si>
    <t xml:space="preserve">REFRESCO DOBLE LITRO </t>
  </si>
  <si>
    <t xml:space="preserve">GALLETA DE SODA </t>
  </si>
  <si>
    <t>JAMON SERRANO 3 LB</t>
  </si>
  <si>
    <t>JAMON PICNIC ENTERO</t>
  </si>
  <si>
    <t xml:space="preserve">JAMON ESPECIAL 3 LIBRA </t>
  </si>
  <si>
    <t>MENTA VERDE</t>
  </si>
  <si>
    <t xml:space="preserve">NESCAFE DOLCE GUSTO CAFÉ CON LECHE </t>
  </si>
  <si>
    <t>NESCAFE DOLCE GUSTO CHAI LATTE</t>
  </si>
  <si>
    <t>Total</t>
  </si>
  <si>
    <t>CINTA ADHESIVA 3/4</t>
  </si>
  <si>
    <t xml:space="preserve">RESMA 11*17 </t>
  </si>
  <si>
    <t xml:space="preserve">SOBRE MANILA 14*17 </t>
  </si>
  <si>
    <t xml:space="preserve">CLIP BILLETERO 19MM </t>
  </si>
  <si>
    <t xml:space="preserve">ESPIRAL P/ENCUADERNAR 50 MM </t>
  </si>
  <si>
    <t xml:space="preserve">PORTA CLIP CON IMAN </t>
  </si>
  <si>
    <t xml:space="preserve">CUBIERTAS PARA ENCUADERNACION </t>
  </si>
  <si>
    <t xml:space="preserve">RESALTADORES VARIADOS </t>
  </si>
  <si>
    <t>MARCADOR PERMANENTE  ROJO</t>
  </si>
  <si>
    <t>PERFORADORA 3 HOYOS</t>
  </si>
  <si>
    <t xml:space="preserve">ESPIRAL P/ENCUADERNAR 14 MM </t>
  </si>
  <si>
    <t>CAPA DE LLUVIA IMPERMEABLE</t>
  </si>
  <si>
    <t xml:space="preserve">PALA RECOJEDORA </t>
  </si>
  <si>
    <t xml:space="preserve">CLIP BILLETERO 32 MM </t>
  </si>
  <si>
    <t xml:space="preserve">CLIP BILLETRO 15 MM </t>
  </si>
  <si>
    <t>SOBRE MANILA 10 x 15</t>
  </si>
  <si>
    <t xml:space="preserve">CEPILLO DE PARED </t>
  </si>
  <si>
    <t xml:space="preserve">ESCOBILLONES DE PLASTICOS </t>
  </si>
  <si>
    <t xml:space="preserve">ZAFACON 120L </t>
  </si>
  <si>
    <t xml:space="preserve">ALCOHOL EN GEL </t>
  </si>
  <si>
    <t xml:space="preserve">CLORO EN PASTILLA </t>
  </si>
  <si>
    <t xml:space="preserve">HERBICIDA </t>
  </si>
  <si>
    <t>SEPARADOR P/CARPETA 12/1</t>
  </si>
  <si>
    <t xml:space="preserve">BANDAS DE GOMAS </t>
  </si>
  <si>
    <t xml:space="preserve">BORRA </t>
  </si>
  <si>
    <t>MARCADOR PERMANENTE NEGRO</t>
  </si>
  <si>
    <t xml:space="preserve">ATOMIZADOR PLASTICO 8 ONZ </t>
  </si>
  <si>
    <t xml:space="preserve">CAJA DE CARTON 32CM*40CM </t>
  </si>
  <si>
    <t xml:space="preserve">SET DE BANDEJA DE ESCRITORIO </t>
  </si>
  <si>
    <t>ZAFACON DE 50L</t>
  </si>
  <si>
    <t xml:space="preserve">ACORDEON PLAASTICO </t>
  </si>
  <si>
    <t>RESALTADOR VERDE</t>
  </si>
  <si>
    <t xml:space="preserve">PIZARRA BLANCA </t>
  </si>
  <si>
    <t>GUANTEX DESECHABLES LATEX L</t>
  </si>
  <si>
    <t>CLIP BILLETERO 41MM</t>
  </si>
  <si>
    <t xml:space="preserve">SERVILLETAS 100/1 FAMILIAR </t>
  </si>
  <si>
    <t xml:space="preserve">JABON EN ESPUMA 800 ML </t>
  </si>
  <si>
    <t>TE CALIENTE CURCUMA 20/1</t>
  </si>
  <si>
    <t xml:space="preserve">DISPENSADOR DE CINTA </t>
  </si>
  <si>
    <t xml:space="preserve">ESPIRAL P/ENCUADERNAR 8MM </t>
  </si>
  <si>
    <t>ESPIRAL P/ENCUADERNAR 19MM</t>
  </si>
  <si>
    <t>ESPIRAL P/ ENCUADERNAR 25MM</t>
  </si>
  <si>
    <t>FELPA ROJA 12/1</t>
  </si>
  <si>
    <t xml:space="preserve">GANCHO MARIPOSA </t>
  </si>
  <si>
    <t xml:space="preserve">RESALTADOR AZUL </t>
  </si>
  <si>
    <t>28/05/2024</t>
  </si>
  <si>
    <t xml:space="preserve">CUCHARA </t>
  </si>
  <si>
    <t xml:space="preserve">SEMILLA CAJUIL ASADAS S/SAL  </t>
  </si>
  <si>
    <t xml:space="preserve">SEMILLAS MIXTAS DELUXE </t>
  </si>
  <si>
    <t xml:space="preserve">GALON DE DESINFECTANTE LIQUIDO </t>
  </si>
  <si>
    <t xml:space="preserve">EXTRACTO DE MALTA INDIA  </t>
  </si>
  <si>
    <t xml:space="preserve">BRILLO VERDE </t>
  </si>
  <si>
    <t xml:space="preserve">PAPEL ALUMINIO </t>
  </si>
  <si>
    <t xml:space="preserve">DESINCRUSTANTE </t>
  </si>
  <si>
    <t>CAJA DE CARTON 40*36*26*25</t>
  </si>
  <si>
    <t xml:space="preserve">FUNDAS 35*52 100/1 </t>
  </si>
  <si>
    <t>3ER TRIMESTRE JULIO SEPTIEMBRE 2024</t>
  </si>
  <si>
    <t>Realizado Por:</t>
  </si>
  <si>
    <t>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</si>
</sst>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7" xfId="0" applyFont="1" applyBorder="1" applyAlignment="1">
      <alignment vertical="center" wrapText="1"/>
    </xf>
    <xf numFmtId="0" fontId="2" fillId="0" borderId="0" xfId="0" applyFont="1"/>
    <xf numFmtId="43" fontId="2" fillId="0" borderId="0" xfId="1" applyFont="1"/>
    <xf numFmtId="0" fontId="2" fillId="0" borderId="1" xfId="0" applyFont="1" applyBorder="1"/>
    <xf numFmtId="0" fontId="2" fillId="0" borderId="4" xfId="0" applyFont="1" applyBorder="1"/>
    <xf numFmtId="0" fontId="2" fillId="2" borderId="0" xfId="0" applyFont="1" applyFill="1"/>
    <xf numFmtId="43" fontId="2" fillId="2" borderId="0" xfId="1" applyFont="1" applyFill="1"/>
    <xf numFmtId="0" fontId="2" fillId="0" borderId="6" xfId="0" applyFont="1" applyBorder="1" applyAlignment="1">
      <alignment horizontal="center" wrapText="1"/>
    </xf>
    <xf numFmtId="7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6" xfId="0" quotePrefix="1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right" wrapText="1"/>
    </xf>
    <xf numFmtId="7" fontId="2" fillId="0" borderId="0" xfId="0" applyNumberFormat="1" applyFont="1"/>
    <xf numFmtId="4" fontId="2" fillId="0" borderId="0" xfId="0" applyNumberFormat="1" applyFont="1"/>
    <xf numFmtId="43" fontId="2" fillId="0" borderId="0" xfId="0" applyNumberFormat="1" applyFont="1"/>
    <xf numFmtId="14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43" fontId="2" fillId="0" borderId="0" xfId="1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4" fontId="2" fillId="0" borderId="12" xfId="2" applyNumberFormat="1" applyFont="1" applyFill="1" applyBorder="1" applyAlignment="1">
      <alignment horizontal="right"/>
    </xf>
    <xf numFmtId="0" fontId="2" fillId="0" borderId="7" xfId="0" applyFont="1" applyBorder="1"/>
    <xf numFmtId="0" fontId="2" fillId="0" borderId="13" xfId="0" applyFont="1" applyBorder="1"/>
    <xf numFmtId="0" fontId="2" fillId="0" borderId="14" xfId="0" applyFont="1" applyBorder="1" applyAlignment="1">
      <alignment horizontal="center" wrapText="1"/>
    </xf>
    <xf numFmtId="7" fontId="2" fillId="0" borderId="14" xfId="0" applyNumberFormat="1" applyFont="1" applyBorder="1" applyAlignment="1">
      <alignment horizontal="center"/>
    </xf>
    <xf numFmtId="14" fontId="2" fillId="0" borderId="14" xfId="0" quotePrefix="1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right" wrapText="1"/>
    </xf>
    <xf numFmtId="4" fontId="2" fillId="0" borderId="15" xfId="2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2" fillId="0" borderId="16" xfId="0" applyFont="1" applyBorder="1"/>
    <xf numFmtId="0" fontId="2" fillId="0" borderId="17" xfId="0" applyFont="1" applyBorder="1" applyAlignment="1">
      <alignment horizontal="center" wrapText="1"/>
    </xf>
    <xf numFmtId="7" fontId="2" fillId="0" borderId="17" xfId="0" applyNumberFormat="1" applyFont="1" applyBorder="1" applyAlignment="1">
      <alignment horizontal="center"/>
    </xf>
    <xf numFmtId="14" fontId="2" fillId="0" borderId="17" xfId="0" quotePrefix="1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right" wrapText="1"/>
    </xf>
    <xf numFmtId="4" fontId="2" fillId="0" borderId="18" xfId="2" applyNumberFormat="1" applyFont="1" applyFill="1" applyBorder="1" applyAlignment="1">
      <alignment horizontal="right"/>
    </xf>
    <xf numFmtId="4" fontId="5" fillId="0" borderId="12" xfId="2" applyNumberFormat="1" applyFont="1" applyFill="1" applyBorder="1" applyAlignment="1">
      <alignment horizontal="right"/>
    </xf>
    <xf numFmtId="4" fontId="8" fillId="5" borderId="8" xfId="2" applyNumberFormat="1" applyFont="1" applyFill="1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4" fontId="2" fillId="3" borderId="12" xfId="2" applyNumberFormat="1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17" fontId="7" fillId="4" borderId="0" xfId="0" applyNumberFormat="1" applyFont="1" applyFill="1" applyAlignment="1">
      <alignment horizontal="center" vertical="top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wrapText="1"/>
    </xf>
    <xf numFmtId="7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6" xfId="0" quotePrefix="1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right" wrapText="1"/>
    </xf>
    <xf numFmtId="4" fontId="2" fillId="2" borderId="12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right" vertical="center" wrapText="1"/>
    </xf>
    <xf numFmtId="4" fontId="2" fillId="2" borderId="12" xfId="2" applyNumberFormat="1" applyFont="1" applyFill="1" applyBorder="1" applyAlignment="1">
      <alignment horizontal="right"/>
    </xf>
    <xf numFmtId="0" fontId="2" fillId="2" borderId="7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130585</xdr:rowOff>
    </xdr:from>
    <xdr:to>
      <xdr:col>3</xdr:col>
      <xdr:colOff>563874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3A4262-6882-475E-8EC7-66D68099D8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30585"/>
          <a:ext cx="3248192" cy="1221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Amarill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EE95B-2EA2-4F64-AC8E-FFFF8E29F3ED}">
  <dimension ref="A1:P309"/>
  <sheetViews>
    <sheetView tabSelected="1" topLeftCell="A293" zoomScale="130" zoomScaleNormal="130" workbookViewId="0">
      <selection activeCell="F321" sqref="F321"/>
    </sheetView>
  </sheetViews>
  <sheetFormatPr baseColWidth="10" defaultColWidth="11.42578125" defaultRowHeight="12.75" x14ac:dyDescent="0.2"/>
  <cols>
    <col min="1" max="1" width="9.5703125" style="2" customWidth="1"/>
    <col min="2" max="2" width="34" style="2" customWidth="1"/>
    <col min="3" max="3" width="6.28515625" style="2" customWidth="1"/>
    <col min="4" max="4" width="14.85546875" style="2" bestFit="1" customWidth="1"/>
    <col min="5" max="5" width="6.42578125" style="2" customWidth="1"/>
    <col min="6" max="6" width="11.28515625" style="2" customWidth="1"/>
    <col min="7" max="7" width="12.28515625" style="2" customWidth="1"/>
    <col min="8" max="8" width="7.5703125" style="2" customWidth="1"/>
    <col min="9" max="9" width="10.28515625" style="2" customWidth="1"/>
    <col min="10" max="10" width="8.85546875" style="2" customWidth="1"/>
    <col min="11" max="11" width="17.7109375" style="2" customWidth="1"/>
    <col min="12" max="12" width="14.5703125" style="2" customWidth="1"/>
    <col min="13" max="13" width="15" style="3" bestFit="1" customWidth="1"/>
    <col min="14" max="14" width="13.140625" style="3" customWidth="1"/>
    <col min="15" max="16384" width="11.42578125" style="2"/>
  </cols>
  <sheetData>
    <row r="1" spans="2:16" ht="13.5" thickBot="1" x14ac:dyDescent="0.25"/>
    <row r="2" spans="2:16" x14ac:dyDescent="0.2">
      <c r="B2" s="4"/>
      <c r="C2" s="51"/>
      <c r="D2" s="51"/>
      <c r="E2" s="51"/>
      <c r="F2" s="51"/>
      <c r="G2" s="51"/>
      <c r="H2" s="51"/>
      <c r="I2" s="53"/>
      <c r="J2" s="53"/>
      <c r="K2" s="54"/>
      <c r="L2" s="18"/>
      <c r="M2" s="19"/>
    </row>
    <row r="3" spans="2:16" x14ac:dyDescent="0.2">
      <c r="B3" s="5"/>
      <c r="C3" s="52"/>
      <c r="D3" s="52"/>
      <c r="E3" s="52"/>
      <c r="F3" s="52"/>
      <c r="G3" s="52"/>
      <c r="H3" s="52"/>
      <c r="I3" s="20"/>
      <c r="J3" s="21"/>
      <c r="K3" s="22"/>
      <c r="L3" s="21"/>
      <c r="M3" s="19"/>
    </row>
    <row r="4" spans="2:16" ht="15.75" customHeight="1" x14ac:dyDescent="0.2">
      <c r="B4" s="5"/>
      <c r="C4" s="52"/>
      <c r="D4" s="52"/>
      <c r="E4" s="52"/>
      <c r="F4" s="52"/>
      <c r="G4" s="52"/>
      <c r="H4" s="52"/>
      <c r="I4" s="56" t="s">
        <v>0</v>
      </c>
      <c r="J4" s="56"/>
      <c r="K4" s="56"/>
      <c r="L4" s="18"/>
      <c r="M4" s="19"/>
    </row>
    <row r="5" spans="2:16" x14ac:dyDescent="0.2">
      <c r="B5" s="5"/>
      <c r="C5" s="52"/>
      <c r="D5" s="52"/>
      <c r="E5" s="52"/>
      <c r="F5" s="52"/>
      <c r="G5" s="52"/>
      <c r="H5" s="52"/>
      <c r="I5" s="56" t="s">
        <v>1</v>
      </c>
      <c r="J5" s="56"/>
      <c r="K5" s="56"/>
      <c r="L5" s="18"/>
      <c r="M5" s="19"/>
    </row>
    <row r="6" spans="2:16" x14ac:dyDescent="0.2">
      <c r="B6" s="5"/>
      <c r="C6" s="52"/>
      <c r="D6" s="52"/>
      <c r="E6" s="52"/>
      <c r="F6" s="52"/>
      <c r="G6" s="52"/>
      <c r="H6" s="52"/>
      <c r="I6" s="57" t="s">
        <v>307</v>
      </c>
      <c r="J6" s="57"/>
      <c r="K6" s="57"/>
      <c r="L6" s="18"/>
      <c r="M6" s="19"/>
    </row>
    <row r="7" spans="2:16" x14ac:dyDescent="0.2">
      <c r="B7" s="5"/>
      <c r="C7" s="52"/>
      <c r="D7" s="52"/>
      <c r="E7" s="52"/>
      <c r="F7" s="52"/>
      <c r="G7" s="52"/>
      <c r="H7" s="52"/>
      <c r="I7" s="52"/>
      <c r="J7" s="52"/>
      <c r="K7" s="55"/>
    </row>
    <row r="8" spans="2:16" s="6" customFormat="1" ht="13.5" thickBot="1" x14ac:dyDescent="0.25">
      <c r="B8" s="5" t="s">
        <v>2</v>
      </c>
      <c r="C8" s="52"/>
      <c r="D8" s="52"/>
      <c r="E8" s="52"/>
      <c r="F8" s="52"/>
      <c r="G8" s="52"/>
      <c r="H8" s="52"/>
      <c r="I8" s="52"/>
      <c r="J8" s="52"/>
      <c r="K8" s="55"/>
      <c r="M8" s="7"/>
      <c r="N8" s="7"/>
    </row>
    <row r="9" spans="2:16" ht="15" customHeight="1" x14ac:dyDescent="0.2">
      <c r="B9" s="45" t="s">
        <v>3</v>
      </c>
      <c r="C9" s="47" t="s">
        <v>4</v>
      </c>
      <c r="D9" s="47" t="s">
        <v>5</v>
      </c>
      <c r="E9" s="47" t="s">
        <v>6</v>
      </c>
      <c r="F9" s="47" t="s">
        <v>7</v>
      </c>
      <c r="G9" s="47" t="s">
        <v>8</v>
      </c>
      <c r="H9" s="47" t="s">
        <v>9</v>
      </c>
      <c r="I9" s="47" t="s">
        <v>10</v>
      </c>
      <c r="J9" s="47" t="s">
        <v>11</v>
      </c>
      <c r="K9" s="49" t="s">
        <v>12</v>
      </c>
    </row>
    <row r="10" spans="2:16" ht="15" customHeight="1" x14ac:dyDescent="0.2">
      <c r="B10" s="46"/>
      <c r="C10" s="48"/>
      <c r="D10" s="48"/>
      <c r="E10" s="48"/>
      <c r="F10" s="48"/>
      <c r="G10" s="48"/>
      <c r="H10" s="48"/>
      <c r="I10" s="48"/>
      <c r="J10" s="48"/>
      <c r="K10" s="50"/>
    </row>
    <row r="11" spans="2:16" x14ac:dyDescent="0.2">
      <c r="B11" s="31" t="s">
        <v>13</v>
      </c>
      <c r="C11" s="48"/>
      <c r="D11" s="48"/>
      <c r="E11" s="48"/>
      <c r="F11" s="48"/>
      <c r="G11" s="48"/>
      <c r="H11" s="48"/>
      <c r="I11" s="48"/>
      <c r="J11" s="48"/>
      <c r="K11" s="50"/>
    </row>
    <row r="12" spans="2:16" ht="15" customHeight="1" x14ac:dyDescent="0.2">
      <c r="B12" s="1" t="s">
        <v>14</v>
      </c>
      <c r="C12" s="8">
        <v>9</v>
      </c>
      <c r="D12" s="9">
        <v>236</v>
      </c>
      <c r="E12" s="10"/>
      <c r="F12" s="11">
        <v>42442</v>
      </c>
      <c r="G12" s="11">
        <v>42450</v>
      </c>
      <c r="H12" s="8"/>
      <c r="I12" s="12">
        <f>(H12*D12)</f>
        <v>0</v>
      </c>
      <c r="J12" s="8">
        <f>C12+E12-H12</f>
        <v>9</v>
      </c>
      <c r="K12" s="44">
        <f>D12*J12</f>
        <v>2124</v>
      </c>
    </row>
    <row r="13" spans="2:16" x14ac:dyDescent="0.2">
      <c r="B13" s="1" t="s">
        <v>15</v>
      </c>
      <c r="C13" s="8">
        <v>1309</v>
      </c>
      <c r="D13" s="9">
        <v>19.274255</v>
      </c>
      <c r="E13" s="10"/>
      <c r="F13" s="11">
        <v>45363</v>
      </c>
      <c r="G13" s="11">
        <v>45366</v>
      </c>
      <c r="H13" s="8">
        <v>228</v>
      </c>
      <c r="I13" s="12">
        <f t="shared" ref="I13:I53" si="0">(H13*D13)</f>
        <v>4394.5301399999998</v>
      </c>
      <c r="J13" s="8">
        <f t="shared" ref="J13:J23" si="1">C13+E13-H13</f>
        <v>1081</v>
      </c>
      <c r="K13" s="23">
        <f t="shared" ref="K13:K23" si="2">D13*J13</f>
        <v>20835.469655000001</v>
      </c>
      <c r="O13" s="13"/>
      <c r="P13" s="13"/>
    </row>
    <row r="14" spans="2:16" x14ac:dyDescent="0.2">
      <c r="B14" s="1" t="s">
        <v>16</v>
      </c>
      <c r="C14" s="8">
        <v>1302</v>
      </c>
      <c r="D14" s="9">
        <v>41.461881699999999</v>
      </c>
      <c r="E14" s="10"/>
      <c r="F14" s="11">
        <v>45435</v>
      </c>
      <c r="G14" s="11">
        <v>45440</v>
      </c>
      <c r="H14" s="8">
        <v>188</v>
      </c>
      <c r="I14" s="12">
        <f t="shared" si="0"/>
        <v>7794.8337596000001</v>
      </c>
      <c r="J14" s="8">
        <f t="shared" si="1"/>
        <v>1114</v>
      </c>
      <c r="K14" s="23">
        <f t="shared" si="2"/>
        <v>46188.536213799998</v>
      </c>
    </row>
    <row r="15" spans="2:16" x14ac:dyDescent="0.2">
      <c r="B15" s="1" t="s">
        <v>17</v>
      </c>
      <c r="C15" s="8">
        <v>57</v>
      </c>
      <c r="D15" s="9">
        <v>168</v>
      </c>
      <c r="E15" s="10"/>
      <c r="F15" s="11">
        <v>45363</v>
      </c>
      <c r="G15" s="11">
        <v>45366</v>
      </c>
      <c r="H15" s="8">
        <v>8</v>
      </c>
      <c r="I15" s="12">
        <f t="shared" si="0"/>
        <v>1344</v>
      </c>
      <c r="J15" s="8">
        <f t="shared" si="1"/>
        <v>49</v>
      </c>
      <c r="K15" s="23">
        <f t="shared" si="2"/>
        <v>8232</v>
      </c>
    </row>
    <row r="16" spans="2:16" x14ac:dyDescent="0.2">
      <c r="B16" s="1" t="s">
        <v>18</v>
      </c>
      <c r="C16" s="8">
        <v>47</v>
      </c>
      <c r="D16" s="9">
        <v>249.99</v>
      </c>
      <c r="E16" s="10"/>
      <c r="F16" s="11">
        <v>45363</v>
      </c>
      <c r="G16" s="11">
        <v>45366</v>
      </c>
      <c r="H16" s="8">
        <v>7</v>
      </c>
      <c r="I16" s="12">
        <f t="shared" si="0"/>
        <v>1749.93</v>
      </c>
      <c r="J16" s="8">
        <f t="shared" si="1"/>
        <v>40</v>
      </c>
      <c r="K16" s="23">
        <f t="shared" si="2"/>
        <v>9999.6</v>
      </c>
    </row>
    <row r="17" spans="1:16" x14ac:dyDescent="0.2">
      <c r="B17" s="1" t="s">
        <v>19</v>
      </c>
      <c r="C17" s="8">
        <v>1744</v>
      </c>
      <c r="D17" s="9">
        <v>191.16</v>
      </c>
      <c r="E17" s="10"/>
      <c r="F17" s="11">
        <v>45435</v>
      </c>
      <c r="G17" s="11">
        <v>45440</v>
      </c>
      <c r="H17" s="8">
        <v>781</v>
      </c>
      <c r="I17" s="12">
        <f t="shared" si="0"/>
        <v>149295.96</v>
      </c>
      <c r="J17" s="8">
        <f t="shared" si="1"/>
        <v>963</v>
      </c>
      <c r="K17" s="23">
        <f t="shared" si="2"/>
        <v>184087.08</v>
      </c>
    </row>
    <row r="18" spans="1:16" s="3" customFormat="1" x14ac:dyDescent="0.2">
      <c r="A18" s="2"/>
      <c r="B18" s="1" t="s">
        <v>20</v>
      </c>
      <c r="C18" s="8">
        <v>195</v>
      </c>
      <c r="D18" s="9">
        <v>291.45999999999998</v>
      </c>
      <c r="E18" s="10"/>
      <c r="F18" s="11">
        <v>44421</v>
      </c>
      <c r="G18" s="11">
        <v>44432</v>
      </c>
      <c r="H18" s="8">
        <v>4</v>
      </c>
      <c r="I18" s="12">
        <f t="shared" si="0"/>
        <v>1165.8399999999999</v>
      </c>
      <c r="J18" s="8">
        <f t="shared" si="1"/>
        <v>191</v>
      </c>
      <c r="K18" s="23">
        <f t="shared" si="2"/>
        <v>55668.859999999993</v>
      </c>
      <c r="L18" s="2"/>
      <c r="O18" s="2"/>
      <c r="P18" s="2"/>
    </row>
    <row r="19" spans="1:16" s="3" customFormat="1" x14ac:dyDescent="0.2">
      <c r="A19" s="2"/>
      <c r="B19" s="1" t="s">
        <v>21</v>
      </c>
      <c r="C19" s="8">
        <v>644</v>
      </c>
      <c r="D19" s="9">
        <v>308.56</v>
      </c>
      <c r="E19" s="10"/>
      <c r="F19" s="11">
        <v>44468</v>
      </c>
      <c r="G19" s="11">
        <v>44468</v>
      </c>
      <c r="H19" s="8">
        <v>181</v>
      </c>
      <c r="I19" s="12">
        <f t="shared" si="0"/>
        <v>55849.36</v>
      </c>
      <c r="J19" s="8">
        <f t="shared" si="1"/>
        <v>463</v>
      </c>
      <c r="K19" s="23">
        <f t="shared" si="2"/>
        <v>142863.28</v>
      </c>
      <c r="L19" s="2"/>
      <c r="O19" s="2"/>
      <c r="P19" s="2"/>
    </row>
    <row r="20" spans="1:16" s="3" customFormat="1" x14ac:dyDescent="0.2">
      <c r="A20" s="2"/>
      <c r="B20" s="1" t="s">
        <v>281</v>
      </c>
      <c r="C20" s="8">
        <v>367</v>
      </c>
      <c r="D20" s="9">
        <v>242.5</v>
      </c>
      <c r="E20" s="10"/>
      <c r="F20" s="11">
        <v>44469</v>
      </c>
      <c r="G20" s="11">
        <v>44469</v>
      </c>
      <c r="H20" s="8">
        <v>8</v>
      </c>
      <c r="I20" s="12">
        <f t="shared" si="0"/>
        <v>1940</v>
      </c>
      <c r="J20" s="8">
        <f t="shared" si="1"/>
        <v>359</v>
      </c>
      <c r="K20" s="23">
        <f t="shared" si="2"/>
        <v>87057.5</v>
      </c>
      <c r="L20" s="2"/>
      <c r="O20" s="2"/>
      <c r="P20" s="2"/>
    </row>
    <row r="21" spans="1:16" s="3" customFormat="1" x14ac:dyDescent="0.2">
      <c r="A21" s="2"/>
      <c r="B21" s="1" t="s">
        <v>252</v>
      </c>
      <c r="C21" s="8">
        <v>25</v>
      </c>
      <c r="D21" s="9">
        <v>470.11759999999998</v>
      </c>
      <c r="E21" s="10"/>
      <c r="F21" s="11">
        <v>45435</v>
      </c>
      <c r="G21" s="11">
        <v>45440</v>
      </c>
      <c r="H21" s="8">
        <v>3</v>
      </c>
      <c r="I21" s="12">
        <f t="shared" si="0"/>
        <v>1410.3527999999999</v>
      </c>
      <c r="J21" s="8">
        <f t="shared" si="1"/>
        <v>22</v>
      </c>
      <c r="K21" s="23">
        <f t="shared" si="2"/>
        <v>10342.5872</v>
      </c>
      <c r="L21" s="2"/>
      <c r="O21" s="2"/>
      <c r="P21" s="2"/>
    </row>
    <row r="22" spans="1:16" s="3" customFormat="1" x14ac:dyDescent="0.2">
      <c r="A22" s="2"/>
      <c r="B22" s="1" t="s">
        <v>22</v>
      </c>
      <c r="C22" s="8">
        <v>10</v>
      </c>
      <c r="D22" s="9">
        <v>194.14875000000001</v>
      </c>
      <c r="E22" s="10"/>
      <c r="F22" s="11">
        <v>44418</v>
      </c>
      <c r="G22" s="11">
        <v>44425</v>
      </c>
      <c r="H22" s="8">
        <v>1</v>
      </c>
      <c r="I22" s="12">
        <f t="shared" si="0"/>
        <v>194.14875000000001</v>
      </c>
      <c r="J22" s="8">
        <f t="shared" si="1"/>
        <v>9</v>
      </c>
      <c r="K22" s="23">
        <f t="shared" si="2"/>
        <v>1747.3387500000001</v>
      </c>
      <c r="L22" s="2"/>
      <c r="O22" s="2"/>
      <c r="P22" s="2"/>
    </row>
    <row r="23" spans="1:16" s="3" customFormat="1" x14ac:dyDescent="0.2">
      <c r="A23" s="2"/>
      <c r="B23" s="1" t="s">
        <v>23</v>
      </c>
      <c r="C23" s="8">
        <v>0</v>
      </c>
      <c r="D23" s="9">
        <v>342.2</v>
      </c>
      <c r="E23" s="10"/>
      <c r="F23" s="11">
        <v>44421</v>
      </c>
      <c r="G23" s="11">
        <v>44432</v>
      </c>
      <c r="H23" s="8"/>
      <c r="I23" s="12">
        <f t="shared" si="0"/>
        <v>0</v>
      </c>
      <c r="J23" s="8">
        <f t="shared" si="1"/>
        <v>0</v>
      </c>
      <c r="K23" s="23">
        <f t="shared" si="2"/>
        <v>0</v>
      </c>
      <c r="L23" s="14"/>
      <c r="M23" s="14"/>
      <c r="O23" s="2"/>
      <c r="P23" s="2"/>
    </row>
    <row r="24" spans="1:16" s="3" customFormat="1" ht="38.25" x14ac:dyDescent="0.2">
      <c r="A24" s="2"/>
      <c r="B24" s="31" t="s">
        <v>24</v>
      </c>
      <c r="C24" s="32" t="s">
        <v>11</v>
      </c>
      <c r="D24" s="32" t="s">
        <v>5</v>
      </c>
      <c r="E24" s="32" t="s">
        <v>6</v>
      </c>
      <c r="F24" s="32" t="s">
        <v>7</v>
      </c>
      <c r="G24" s="32" t="s">
        <v>8</v>
      </c>
      <c r="H24" s="32" t="s">
        <v>9</v>
      </c>
      <c r="I24" s="32" t="s">
        <v>10</v>
      </c>
      <c r="J24" s="32" t="s">
        <v>11</v>
      </c>
      <c r="K24" s="33" t="s">
        <v>12</v>
      </c>
      <c r="L24" s="2"/>
      <c r="O24" s="2"/>
      <c r="P24" s="2"/>
    </row>
    <row r="25" spans="1:16" s="3" customFormat="1" x14ac:dyDescent="0.2">
      <c r="A25" s="2"/>
      <c r="B25" s="58" t="s">
        <v>25</v>
      </c>
      <c r="C25" s="59">
        <v>68</v>
      </c>
      <c r="D25" s="60">
        <v>100.804705</v>
      </c>
      <c r="E25" s="61"/>
      <c r="F25" s="62">
        <v>45435</v>
      </c>
      <c r="G25" s="62">
        <v>45440</v>
      </c>
      <c r="H25" s="59">
        <v>40</v>
      </c>
      <c r="I25" s="63">
        <f>(H28*D28)</f>
        <v>7470.9367249999996</v>
      </c>
      <c r="J25" s="59">
        <f t="shared" ref="J25:J53" si="3">C25+E25-H25</f>
        <v>28</v>
      </c>
      <c r="K25" s="64">
        <f t="shared" ref="K25:K53" si="4">D25*J25</f>
        <v>2822.5317399999999</v>
      </c>
      <c r="L25" s="2"/>
      <c r="O25" s="2"/>
      <c r="P25" s="2"/>
    </row>
    <row r="26" spans="1:16" s="3" customFormat="1" x14ac:dyDescent="0.2">
      <c r="A26" s="2"/>
      <c r="B26" s="58" t="s">
        <v>26</v>
      </c>
      <c r="C26" s="59">
        <v>81</v>
      </c>
      <c r="D26" s="60">
        <v>116.39469099999999</v>
      </c>
      <c r="E26" s="61"/>
      <c r="F26" s="62">
        <v>45435</v>
      </c>
      <c r="G26" s="62">
        <v>45440</v>
      </c>
      <c r="H26" s="59">
        <v>2</v>
      </c>
      <c r="I26" s="63"/>
      <c r="J26" s="59">
        <f t="shared" si="3"/>
        <v>79</v>
      </c>
      <c r="K26" s="64">
        <f t="shared" si="4"/>
        <v>9195.1805889999996</v>
      </c>
      <c r="L26" s="2"/>
      <c r="O26" s="2"/>
      <c r="P26" s="2"/>
    </row>
    <row r="27" spans="1:16" s="3" customFormat="1" x14ac:dyDescent="0.2">
      <c r="A27" s="2"/>
      <c r="B27" s="58" t="s">
        <v>27</v>
      </c>
      <c r="C27" s="59">
        <v>228</v>
      </c>
      <c r="D27" s="60">
        <v>156.51719199999999</v>
      </c>
      <c r="E27" s="61"/>
      <c r="F27" s="62">
        <v>45107</v>
      </c>
      <c r="G27" s="62">
        <v>45107</v>
      </c>
      <c r="H27" s="59">
        <v>46</v>
      </c>
      <c r="I27" s="63">
        <f t="shared" si="0"/>
        <v>7199.7908319999997</v>
      </c>
      <c r="J27" s="59">
        <f t="shared" si="3"/>
        <v>182</v>
      </c>
      <c r="K27" s="64">
        <f t="shared" si="4"/>
        <v>28486.128944</v>
      </c>
      <c r="L27" s="2"/>
      <c r="O27" s="2"/>
      <c r="P27" s="2"/>
    </row>
    <row r="28" spans="1:16" s="3" customFormat="1" x14ac:dyDescent="0.2">
      <c r="A28" s="2"/>
      <c r="B28" s="58" t="s">
        <v>28</v>
      </c>
      <c r="C28" s="59">
        <v>253</v>
      </c>
      <c r="D28" s="60">
        <v>213.45533499999999</v>
      </c>
      <c r="E28" s="61"/>
      <c r="F28" s="62">
        <v>45107</v>
      </c>
      <c r="G28" s="62">
        <v>45107</v>
      </c>
      <c r="H28" s="59">
        <v>35</v>
      </c>
      <c r="I28" s="63">
        <f t="shared" si="0"/>
        <v>7470.9367249999996</v>
      </c>
      <c r="J28" s="59">
        <f t="shared" si="3"/>
        <v>218</v>
      </c>
      <c r="K28" s="64">
        <f t="shared" si="4"/>
        <v>46533.263029999995</v>
      </c>
      <c r="L28" s="2"/>
      <c r="O28" s="2"/>
      <c r="P28" s="2"/>
    </row>
    <row r="29" spans="1:16" s="3" customFormat="1" x14ac:dyDescent="0.2">
      <c r="A29" s="2"/>
      <c r="B29" s="58" t="s">
        <v>29</v>
      </c>
      <c r="C29" s="59">
        <v>170</v>
      </c>
      <c r="D29" s="60">
        <v>240.603588</v>
      </c>
      <c r="E29" s="61"/>
      <c r="F29" s="62">
        <v>45107</v>
      </c>
      <c r="G29" s="62" t="s">
        <v>30</v>
      </c>
      <c r="H29" s="59">
        <v>53</v>
      </c>
      <c r="I29" s="63">
        <f t="shared" si="0"/>
        <v>12751.990164000001</v>
      </c>
      <c r="J29" s="59">
        <f t="shared" si="3"/>
        <v>117</v>
      </c>
      <c r="K29" s="64">
        <f t="shared" si="4"/>
        <v>28150.619795999999</v>
      </c>
      <c r="L29" s="2"/>
      <c r="O29" s="2"/>
      <c r="P29" s="2"/>
    </row>
    <row r="30" spans="1:16" s="3" customFormat="1" x14ac:dyDescent="0.2">
      <c r="A30" s="2"/>
      <c r="B30" s="58" t="s">
        <v>31</v>
      </c>
      <c r="C30" s="59">
        <v>423</v>
      </c>
      <c r="D30" s="60">
        <v>444.05881699999998</v>
      </c>
      <c r="E30" s="61"/>
      <c r="F30" s="62">
        <v>45363</v>
      </c>
      <c r="G30" s="62">
        <v>45366</v>
      </c>
      <c r="H30" s="59">
        <v>41</v>
      </c>
      <c r="I30" s="63">
        <f t="shared" si="0"/>
        <v>18206.411496999997</v>
      </c>
      <c r="J30" s="59">
        <f t="shared" si="3"/>
        <v>382</v>
      </c>
      <c r="K30" s="64">
        <f t="shared" si="4"/>
        <v>169630.46809399998</v>
      </c>
      <c r="L30" s="2"/>
      <c r="O30" s="2"/>
      <c r="P30" s="2"/>
    </row>
    <row r="31" spans="1:16" s="3" customFormat="1" x14ac:dyDescent="0.2">
      <c r="A31" s="2"/>
      <c r="B31" s="58" t="s">
        <v>261</v>
      </c>
      <c r="C31" s="59">
        <v>1</v>
      </c>
      <c r="D31" s="60"/>
      <c r="E31" s="61"/>
      <c r="F31" s="62">
        <v>45364</v>
      </c>
      <c r="G31" s="62">
        <v>45367</v>
      </c>
      <c r="H31" s="59"/>
      <c r="I31" s="63"/>
      <c r="J31" s="59">
        <f t="shared" si="3"/>
        <v>1</v>
      </c>
      <c r="K31" s="64">
        <f t="shared" si="4"/>
        <v>0</v>
      </c>
      <c r="L31" s="2"/>
      <c r="O31" s="2"/>
      <c r="P31" s="2"/>
    </row>
    <row r="32" spans="1:16" s="3" customFormat="1" x14ac:dyDescent="0.2">
      <c r="A32" s="2"/>
      <c r="B32" s="58" t="s">
        <v>255</v>
      </c>
      <c r="C32" s="59">
        <v>8</v>
      </c>
      <c r="D32" s="60">
        <v>25.49</v>
      </c>
      <c r="E32" s="61"/>
      <c r="F32" s="62">
        <v>45365</v>
      </c>
      <c r="G32" s="62">
        <v>45368</v>
      </c>
      <c r="H32" s="59"/>
      <c r="I32" s="63"/>
      <c r="J32" s="59">
        <f t="shared" si="3"/>
        <v>8</v>
      </c>
      <c r="K32" s="64">
        <f t="shared" si="4"/>
        <v>203.92</v>
      </c>
      <c r="L32" s="2"/>
      <c r="O32" s="2"/>
      <c r="P32" s="2"/>
    </row>
    <row r="33" spans="1:16" s="3" customFormat="1" x14ac:dyDescent="0.2">
      <c r="A33" s="2"/>
      <c r="B33" s="58" t="s">
        <v>32</v>
      </c>
      <c r="C33" s="59">
        <v>136</v>
      </c>
      <c r="D33" s="60">
        <v>26</v>
      </c>
      <c r="E33" s="61"/>
      <c r="F33" s="62">
        <v>44925</v>
      </c>
      <c r="G33" s="62">
        <v>44926</v>
      </c>
      <c r="H33" s="59">
        <v>24</v>
      </c>
      <c r="I33" s="63">
        <f t="shared" si="0"/>
        <v>624</v>
      </c>
      <c r="J33" s="59">
        <f t="shared" si="3"/>
        <v>112</v>
      </c>
      <c r="K33" s="64">
        <f t="shared" si="4"/>
        <v>2912</v>
      </c>
      <c r="L33" s="2"/>
      <c r="O33" s="2"/>
      <c r="P33" s="2"/>
    </row>
    <row r="34" spans="1:16" x14ac:dyDescent="0.2">
      <c r="B34" s="58" t="s">
        <v>33</v>
      </c>
      <c r="C34" s="59">
        <v>12</v>
      </c>
      <c r="D34" s="60">
        <v>0</v>
      </c>
      <c r="E34" s="61"/>
      <c r="F34" s="62">
        <v>45435</v>
      </c>
      <c r="G34" s="62">
        <v>45440</v>
      </c>
      <c r="H34" s="59">
        <v>2</v>
      </c>
      <c r="I34" s="63">
        <f t="shared" si="0"/>
        <v>0</v>
      </c>
      <c r="J34" s="59">
        <f t="shared" si="3"/>
        <v>10</v>
      </c>
      <c r="K34" s="64">
        <f t="shared" si="4"/>
        <v>0</v>
      </c>
    </row>
    <row r="35" spans="1:16" x14ac:dyDescent="0.2">
      <c r="B35" s="58" t="s">
        <v>34</v>
      </c>
      <c r="C35" s="59">
        <v>21</v>
      </c>
      <c r="D35" s="60">
        <v>295</v>
      </c>
      <c r="E35" s="61"/>
      <c r="F35" s="62">
        <v>44418</v>
      </c>
      <c r="G35" s="62">
        <v>44425</v>
      </c>
      <c r="H35" s="59">
        <v>1</v>
      </c>
      <c r="I35" s="63">
        <f t="shared" si="0"/>
        <v>295</v>
      </c>
      <c r="J35" s="59">
        <f t="shared" si="3"/>
        <v>20</v>
      </c>
      <c r="K35" s="64">
        <f t="shared" si="4"/>
        <v>5900</v>
      </c>
    </row>
    <row r="36" spans="1:16" x14ac:dyDescent="0.2">
      <c r="B36" s="58" t="s">
        <v>35</v>
      </c>
      <c r="C36" s="59">
        <v>88</v>
      </c>
      <c r="D36" s="60">
        <v>407.01</v>
      </c>
      <c r="E36" s="61"/>
      <c r="F36" s="62">
        <v>45363</v>
      </c>
      <c r="G36" s="62">
        <v>45366</v>
      </c>
      <c r="H36" s="59">
        <v>28</v>
      </c>
      <c r="I36" s="63">
        <f t="shared" si="0"/>
        <v>11396.279999999999</v>
      </c>
      <c r="J36" s="59">
        <f t="shared" si="3"/>
        <v>60</v>
      </c>
      <c r="K36" s="64">
        <f t="shared" si="4"/>
        <v>24420.6</v>
      </c>
    </row>
    <row r="37" spans="1:16" x14ac:dyDescent="0.2">
      <c r="B37" s="58" t="s">
        <v>36</v>
      </c>
      <c r="C37" s="59">
        <v>130</v>
      </c>
      <c r="D37" s="60">
        <v>1140</v>
      </c>
      <c r="E37" s="61"/>
      <c r="F37" s="62">
        <v>45107</v>
      </c>
      <c r="G37" s="62">
        <v>45107</v>
      </c>
      <c r="H37" s="59"/>
      <c r="I37" s="63"/>
      <c r="J37" s="59">
        <f t="shared" si="3"/>
        <v>130</v>
      </c>
      <c r="K37" s="64">
        <f t="shared" si="4"/>
        <v>148200</v>
      </c>
    </row>
    <row r="38" spans="1:16" x14ac:dyDescent="0.2">
      <c r="B38" s="58" t="s">
        <v>37</v>
      </c>
      <c r="C38" s="59">
        <v>0</v>
      </c>
      <c r="D38" s="60">
        <v>1140</v>
      </c>
      <c r="E38" s="61"/>
      <c r="F38" s="62">
        <v>45107</v>
      </c>
      <c r="G38" s="62">
        <v>45107</v>
      </c>
      <c r="H38" s="59"/>
      <c r="I38" s="63">
        <f t="shared" si="0"/>
        <v>0</v>
      </c>
      <c r="J38" s="59">
        <f t="shared" si="3"/>
        <v>0</v>
      </c>
      <c r="K38" s="64">
        <f t="shared" si="4"/>
        <v>0</v>
      </c>
    </row>
    <row r="39" spans="1:16" x14ac:dyDescent="0.2">
      <c r="B39" s="58" t="s">
        <v>38</v>
      </c>
      <c r="C39" s="59">
        <v>0</v>
      </c>
      <c r="D39" s="60">
        <v>31.27</v>
      </c>
      <c r="E39" s="61"/>
      <c r="F39" s="62">
        <v>42141</v>
      </c>
      <c r="G39" s="62">
        <v>42181</v>
      </c>
      <c r="H39" s="59"/>
      <c r="I39" s="63">
        <f t="shared" si="0"/>
        <v>0</v>
      </c>
      <c r="J39" s="59">
        <f t="shared" si="3"/>
        <v>0</v>
      </c>
      <c r="K39" s="64">
        <f t="shared" si="4"/>
        <v>0</v>
      </c>
    </row>
    <row r="40" spans="1:16" x14ac:dyDescent="0.2">
      <c r="B40" s="58" t="s">
        <v>39</v>
      </c>
      <c r="C40" s="59">
        <v>14</v>
      </c>
      <c r="D40" s="60">
        <v>453.52</v>
      </c>
      <c r="E40" s="61"/>
      <c r="F40" s="62">
        <v>43256</v>
      </c>
      <c r="G40" s="62">
        <v>43276</v>
      </c>
      <c r="H40" s="59"/>
      <c r="I40" s="63">
        <f t="shared" si="0"/>
        <v>0</v>
      </c>
      <c r="J40" s="59">
        <f t="shared" si="3"/>
        <v>14</v>
      </c>
      <c r="K40" s="64">
        <f t="shared" si="4"/>
        <v>6349.28</v>
      </c>
    </row>
    <row r="41" spans="1:16" s="3" customFormat="1" x14ac:dyDescent="0.2">
      <c r="A41" s="2"/>
      <c r="B41" s="58" t="s">
        <v>40</v>
      </c>
      <c r="C41" s="59">
        <v>5335</v>
      </c>
      <c r="D41" s="60">
        <v>1.35</v>
      </c>
      <c r="E41" s="61"/>
      <c r="F41" s="62">
        <v>45363</v>
      </c>
      <c r="G41" s="62">
        <v>45366</v>
      </c>
      <c r="H41" s="59">
        <v>385</v>
      </c>
      <c r="I41" s="63">
        <f t="shared" si="0"/>
        <v>519.75</v>
      </c>
      <c r="J41" s="59">
        <f t="shared" si="3"/>
        <v>4950</v>
      </c>
      <c r="K41" s="64">
        <f>D41*J41</f>
        <v>6682.5</v>
      </c>
      <c r="L41" s="2"/>
      <c r="O41" s="2"/>
      <c r="P41" s="2"/>
    </row>
    <row r="42" spans="1:16" s="3" customFormat="1" x14ac:dyDescent="0.2">
      <c r="A42" s="2"/>
      <c r="B42" s="58" t="s">
        <v>41</v>
      </c>
      <c r="C42" s="59">
        <v>6</v>
      </c>
      <c r="D42" s="60">
        <v>1416</v>
      </c>
      <c r="E42" s="61"/>
      <c r="F42" s="62">
        <v>44418</v>
      </c>
      <c r="G42" s="62">
        <v>44425</v>
      </c>
      <c r="H42" s="59">
        <v>1</v>
      </c>
      <c r="I42" s="63">
        <f t="shared" si="0"/>
        <v>1416</v>
      </c>
      <c r="J42" s="59">
        <f t="shared" si="3"/>
        <v>5</v>
      </c>
      <c r="K42" s="64">
        <f>D42*J42</f>
        <v>7080</v>
      </c>
      <c r="L42" s="2"/>
      <c r="O42" s="2"/>
      <c r="P42" s="2"/>
    </row>
    <row r="43" spans="1:16" s="3" customFormat="1" x14ac:dyDescent="0.2">
      <c r="A43" s="2"/>
      <c r="B43" s="58" t="s">
        <v>42</v>
      </c>
      <c r="C43" s="59">
        <v>0</v>
      </c>
      <c r="D43" s="60">
        <v>7.44</v>
      </c>
      <c r="E43" s="61"/>
      <c r="F43" s="62">
        <v>45363</v>
      </c>
      <c r="G43" s="62">
        <v>45366</v>
      </c>
      <c r="H43" s="59"/>
      <c r="I43" s="63">
        <f t="shared" si="0"/>
        <v>0</v>
      </c>
      <c r="J43" s="59">
        <f t="shared" si="3"/>
        <v>0</v>
      </c>
      <c r="K43" s="64">
        <f t="shared" si="4"/>
        <v>0</v>
      </c>
      <c r="L43" s="2"/>
      <c r="O43" s="2"/>
      <c r="P43" s="2"/>
    </row>
    <row r="44" spans="1:16" s="3" customFormat="1" x14ac:dyDescent="0.2">
      <c r="A44" s="2"/>
      <c r="B44" s="58" t="s">
        <v>266</v>
      </c>
      <c r="C44" s="59">
        <v>7052</v>
      </c>
      <c r="D44" s="60"/>
      <c r="E44" s="61"/>
      <c r="F44" s="62">
        <v>45364</v>
      </c>
      <c r="G44" s="62">
        <v>45367</v>
      </c>
      <c r="H44" s="59">
        <v>93</v>
      </c>
      <c r="I44" s="63"/>
      <c r="J44" s="59">
        <f t="shared" si="3"/>
        <v>6959</v>
      </c>
      <c r="K44" s="64">
        <f t="shared" si="4"/>
        <v>0</v>
      </c>
      <c r="L44" s="2"/>
      <c r="O44" s="2"/>
      <c r="P44" s="2"/>
    </row>
    <row r="45" spans="1:16" s="3" customFormat="1" x14ac:dyDescent="0.2">
      <c r="A45" s="2"/>
      <c r="B45" s="58" t="s">
        <v>253</v>
      </c>
      <c r="C45" s="59">
        <v>1500</v>
      </c>
      <c r="D45" s="60">
        <v>12.15</v>
      </c>
      <c r="E45" s="61"/>
      <c r="F45" s="62">
        <v>45363</v>
      </c>
      <c r="G45" s="62">
        <v>45366</v>
      </c>
      <c r="H45" s="59"/>
      <c r="I45" s="63">
        <f t="shared" si="0"/>
        <v>0</v>
      </c>
      <c r="J45" s="59">
        <f t="shared" si="3"/>
        <v>1500</v>
      </c>
      <c r="K45" s="64">
        <f t="shared" si="4"/>
        <v>18225</v>
      </c>
      <c r="L45" s="2"/>
      <c r="O45" s="2"/>
      <c r="P45" s="2"/>
    </row>
    <row r="46" spans="1:16" s="3" customFormat="1" x14ac:dyDescent="0.2">
      <c r="A46" s="2"/>
      <c r="B46" s="58" t="s">
        <v>43</v>
      </c>
      <c r="C46" s="59">
        <v>0</v>
      </c>
      <c r="D46" s="60">
        <v>8.26</v>
      </c>
      <c r="E46" s="61"/>
      <c r="F46" s="62">
        <v>43600</v>
      </c>
      <c r="G46" s="62">
        <v>43641</v>
      </c>
      <c r="H46" s="59"/>
      <c r="I46" s="63">
        <f t="shared" si="0"/>
        <v>0</v>
      </c>
      <c r="J46" s="59">
        <f t="shared" si="3"/>
        <v>0</v>
      </c>
      <c r="K46" s="64">
        <f t="shared" si="4"/>
        <v>0</v>
      </c>
      <c r="L46" s="2"/>
      <c r="O46" s="2"/>
      <c r="P46" s="2"/>
    </row>
    <row r="47" spans="1:16" s="3" customFormat="1" x14ac:dyDescent="0.2">
      <c r="A47" s="2"/>
      <c r="B47" s="58" t="s">
        <v>44</v>
      </c>
      <c r="C47" s="59">
        <v>0</v>
      </c>
      <c r="D47" s="60">
        <v>1717.91</v>
      </c>
      <c r="E47" s="61"/>
      <c r="F47" s="62">
        <v>43549</v>
      </c>
      <c r="G47" s="62">
        <v>43564</v>
      </c>
      <c r="H47" s="59"/>
      <c r="I47" s="63">
        <f t="shared" si="0"/>
        <v>0</v>
      </c>
      <c r="J47" s="59">
        <f t="shared" si="3"/>
        <v>0</v>
      </c>
      <c r="K47" s="64">
        <f t="shared" si="4"/>
        <v>0</v>
      </c>
      <c r="L47" s="2"/>
      <c r="O47" s="2"/>
      <c r="P47" s="2"/>
    </row>
    <row r="48" spans="1:16" s="3" customFormat="1" x14ac:dyDescent="0.2">
      <c r="A48" s="2"/>
      <c r="B48" s="58" t="s">
        <v>273</v>
      </c>
      <c r="C48" s="59">
        <v>2724</v>
      </c>
      <c r="D48" s="60">
        <v>174.64</v>
      </c>
      <c r="E48" s="61"/>
      <c r="F48" s="62">
        <v>43550</v>
      </c>
      <c r="G48" s="62">
        <v>43565</v>
      </c>
      <c r="H48" s="59">
        <v>44</v>
      </c>
      <c r="I48" s="63">
        <f t="shared" si="0"/>
        <v>7684.16</v>
      </c>
      <c r="J48" s="59">
        <f t="shared" si="3"/>
        <v>2680</v>
      </c>
      <c r="K48" s="64">
        <f t="shared" si="4"/>
        <v>468035.19999999995</v>
      </c>
      <c r="L48" s="2"/>
      <c r="O48" s="2"/>
      <c r="P48" s="2"/>
    </row>
    <row r="49" spans="1:16" s="3" customFormat="1" x14ac:dyDescent="0.2">
      <c r="A49" s="2"/>
      <c r="B49" s="58" t="s">
        <v>45</v>
      </c>
      <c r="C49" s="59">
        <v>0</v>
      </c>
      <c r="D49" s="60">
        <v>297.67</v>
      </c>
      <c r="E49" s="61"/>
      <c r="F49" s="62">
        <v>44418</v>
      </c>
      <c r="G49" s="62">
        <v>44425</v>
      </c>
      <c r="H49" s="59"/>
      <c r="I49" s="63">
        <f t="shared" si="0"/>
        <v>0</v>
      </c>
      <c r="J49" s="59">
        <f t="shared" si="3"/>
        <v>0</v>
      </c>
      <c r="K49" s="64">
        <f t="shared" si="4"/>
        <v>0</v>
      </c>
      <c r="L49" s="2"/>
      <c r="O49" s="2"/>
      <c r="P49" s="2"/>
    </row>
    <row r="50" spans="1:16" s="3" customFormat="1" x14ac:dyDescent="0.2">
      <c r="A50" s="2"/>
      <c r="B50" s="58" t="s">
        <v>46</v>
      </c>
      <c r="C50" s="59">
        <v>0</v>
      </c>
      <c r="D50" s="60">
        <v>112.9</v>
      </c>
      <c r="E50" s="61"/>
      <c r="F50" s="62">
        <v>44468</v>
      </c>
      <c r="G50" s="62">
        <v>44468</v>
      </c>
      <c r="H50" s="59"/>
      <c r="I50" s="63">
        <f t="shared" si="0"/>
        <v>0</v>
      </c>
      <c r="J50" s="59">
        <f t="shared" si="3"/>
        <v>0</v>
      </c>
      <c r="K50" s="64">
        <f t="shared" si="4"/>
        <v>0</v>
      </c>
      <c r="L50" s="2"/>
      <c r="O50" s="2"/>
      <c r="P50" s="2"/>
    </row>
    <row r="51" spans="1:16" s="3" customFormat="1" x14ac:dyDescent="0.2">
      <c r="A51" s="2"/>
      <c r="B51" s="58" t="s">
        <v>47</v>
      </c>
      <c r="C51" s="59">
        <v>473</v>
      </c>
      <c r="D51" s="60">
        <v>0</v>
      </c>
      <c r="E51" s="61"/>
      <c r="F51" s="62">
        <v>44468</v>
      </c>
      <c r="G51" s="62">
        <v>44468</v>
      </c>
      <c r="H51" s="59"/>
      <c r="I51" s="63">
        <f t="shared" si="0"/>
        <v>0</v>
      </c>
      <c r="J51" s="59">
        <f t="shared" si="3"/>
        <v>473</v>
      </c>
      <c r="K51" s="64">
        <f t="shared" si="4"/>
        <v>0</v>
      </c>
      <c r="L51" s="2"/>
      <c r="O51" s="2"/>
      <c r="P51" s="2"/>
    </row>
    <row r="52" spans="1:16" s="3" customFormat="1" x14ac:dyDescent="0.2">
      <c r="A52" s="2"/>
      <c r="B52" s="58" t="s">
        <v>48</v>
      </c>
      <c r="C52" s="59">
        <v>1424</v>
      </c>
      <c r="D52" s="60">
        <v>507</v>
      </c>
      <c r="E52" s="61"/>
      <c r="F52" s="62">
        <v>44468</v>
      </c>
      <c r="G52" s="62">
        <v>44468</v>
      </c>
      <c r="H52" s="59"/>
      <c r="I52" s="63">
        <f t="shared" si="0"/>
        <v>0</v>
      </c>
      <c r="J52" s="59">
        <f t="shared" si="3"/>
        <v>1424</v>
      </c>
      <c r="K52" s="64">
        <f t="shared" si="4"/>
        <v>721968</v>
      </c>
      <c r="L52" s="2"/>
      <c r="O52" s="2"/>
      <c r="P52" s="2"/>
    </row>
    <row r="53" spans="1:16" s="3" customFormat="1" ht="15" customHeight="1" x14ac:dyDescent="0.2">
      <c r="A53" s="2"/>
      <c r="B53" s="58" t="s">
        <v>49</v>
      </c>
      <c r="C53" s="59">
        <v>238</v>
      </c>
      <c r="D53" s="60">
        <v>140.63999999999999</v>
      </c>
      <c r="E53" s="61"/>
      <c r="F53" s="62">
        <v>44418</v>
      </c>
      <c r="G53" s="62">
        <v>44425</v>
      </c>
      <c r="H53" s="59">
        <v>45</v>
      </c>
      <c r="I53" s="63">
        <f t="shared" si="0"/>
        <v>6328.7999999999993</v>
      </c>
      <c r="J53" s="59">
        <f t="shared" si="3"/>
        <v>193</v>
      </c>
      <c r="K53" s="64">
        <f t="shared" si="4"/>
        <v>27143.519999999997</v>
      </c>
      <c r="L53" s="14"/>
      <c r="M53" s="14"/>
      <c r="O53" s="2"/>
      <c r="P53" s="2"/>
    </row>
    <row r="54" spans="1:16" s="3" customFormat="1" ht="44.25" customHeight="1" x14ac:dyDescent="0.2">
      <c r="A54" s="2"/>
      <c r="B54" s="31" t="s">
        <v>50</v>
      </c>
      <c r="C54" s="32" t="s">
        <v>11</v>
      </c>
      <c r="D54" s="32" t="s">
        <v>5</v>
      </c>
      <c r="E54" s="32" t="s">
        <v>6</v>
      </c>
      <c r="F54" s="32" t="s">
        <v>7</v>
      </c>
      <c r="G54" s="32" t="s">
        <v>8</v>
      </c>
      <c r="H54" s="32" t="s">
        <v>9</v>
      </c>
      <c r="I54" s="32" t="s">
        <v>10</v>
      </c>
      <c r="J54" s="32" t="s">
        <v>11</v>
      </c>
      <c r="K54" s="33" t="s">
        <v>12</v>
      </c>
      <c r="L54" s="2"/>
      <c r="O54" s="2"/>
      <c r="P54" s="2"/>
    </row>
    <row r="55" spans="1:16" s="3" customFormat="1" ht="15.75" customHeight="1" x14ac:dyDescent="0.2">
      <c r="A55" s="2"/>
      <c r="B55" s="65" t="s">
        <v>274</v>
      </c>
      <c r="C55" s="66">
        <v>1</v>
      </c>
      <c r="D55" s="66">
        <v>17.5</v>
      </c>
      <c r="E55" s="67"/>
      <c r="F55" s="68">
        <v>44844</v>
      </c>
      <c r="G55" s="68">
        <v>44864</v>
      </c>
      <c r="H55" s="67"/>
      <c r="I55" s="67"/>
      <c r="J55" s="66">
        <f>C55+E55-H55</f>
        <v>1</v>
      </c>
      <c r="K55" s="69">
        <f>D55*J55</f>
        <v>17.5</v>
      </c>
      <c r="L55" s="2"/>
      <c r="O55" s="2"/>
      <c r="P55" s="2"/>
    </row>
    <row r="56" spans="1:16" s="3" customFormat="1" x14ac:dyDescent="0.2">
      <c r="A56" s="2"/>
      <c r="B56" s="58" t="s">
        <v>51</v>
      </c>
      <c r="C56" s="59">
        <v>1282</v>
      </c>
      <c r="D56" s="60">
        <v>6.3823601999999999</v>
      </c>
      <c r="E56" s="61"/>
      <c r="F56" s="62">
        <v>45435</v>
      </c>
      <c r="G56" s="62">
        <v>45440</v>
      </c>
      <c r="H56" s="59">
        <v>1282</v>
      </c>
      <c r="I56" s="63">
        <f t="shared" ref="I56:I114" si="5">(H56*D56)</f>
        <v>8182.1857763999997</v>
      </c>
      <c r="J56" s="59">
        <f>C56+E56-H56</f>
        <v>0</v>
      </c>
      <c r="K56" s="70">
        <f>D56*J56</f>
        <v>0</v>
      </c>
      <c r="L56" s="2"/>
      <c r="O56" s="2"/>
      <c r="P56" s="2"/>
    </row>
    <row r="57" spans="1:16" s="3" customFormat="1" x14ac:dyDescent="0.2">
      <c r="A57" s="2"/>
      <c r="B57" s="58" t="s">
        <v>52</v>
      </c>
      <c r="C57" s="59">
        <v>101</v>
      </c>
      <c r="D57" s="60">
        <v>5.7912869999999996</v>
      </c>
      <c r="E57" s="61"/>
      <c r="F57" s="62">
        <v>45435</v>
      </c>
      <c r="G57" s="62">
        <v>45440</v>
      </c>
      <c r="H57" s="59">
        <v>75</v>
      </c>
      <c r="I57" s="63">
        <f t="shared" si="5"/>
        <v>434.34652499999999</v>
      </c>
      <c r="J57" s="59">
        <f t="shared" ref="J57:J114" si="6">C57+E57-H57</f>
        <v>26</v>
      </c>
      <c r="K57" s="70">
        <f t="shared" ref="K57:K114" si="7">D57*J57</f>
        <v>150.57346199999998</v>
      </c>
      <c r="L57" s="2"/>
      <c r="O57" s="2"/>
      <c r="P57" s="2"/>
    </row>
    <row r="58" spans="1:16" s="3" customFormat="1" x14ac:dyDescent="0.2">
      <c r="A58" s="2"/>
      <c r="B58" s="58" t="s">
        <v>275</v>
      </c>
      <c r="C58" s="59">
        <v>1569</v>
      </c>
      <c r="D58" s="60">
        <v>4.6100000000000003</v>
      </c>
      <c r="E58" s="61"/>
      <c r="F58" s="62">
        <v>43550</v>
      </c>
      <c r="G58" s="62">
        <v>43602</v>
      </c>
      <c r="H58" s="59">
        <v>33</v>
      </c>
      <c r="I58" s="63"/>
      <c r="J58" s="59">
        <f t="shared" si="6"/>
        <v>1536</v>
      </c>
      <c r="K58" s="70">
        <f t="shared" si="7"/>
        <v>7080.9600000000009</v>
      </c>
      <c r="L58" s="2"/>
      <c r="O58" s="2"/>
      <c r="P58" s="2"/>
    </row>
    <row r="59" spans="1:16" x14ac:dyDescent="0.2">
      <c r="B59" s="58" t="s">
        <v>53</v>
      </c>
      <c r="C59" s="59">
        <v>0</v>
      </c>
      <c r="D59" s="60">
        <v>20.906617000000001</v>
      </c>
      <c r="E59" s="61"/>
      <c r="F59" s="62">
        <v>43747</v>
      </c>
      <c r="G59" s="62">
        <v>43763</v>
      </c>
      <c r="H59" s="59"/>
      <c r="I59" s="63">
        <f t="shared" si="5"/>
        <v>0</v>
      </c>
      <c r="J59" s="59">
        <f t="shared" si="6"/>
        <v>0</v>
      </c>
      <c r="K59" s="70">
        <f t="shared" si="7"/>
        <v>0</v>
      </c>
    </row>
    <row r="60" spans="1:16" x14ac:dyDescent="0.2">
      <c r="B60" s="58" t="s">
        <v>54</v>
      </c>
      <c r="C60" s="59">
        <v>7</v>
      </c>
      <c r="D60" s="60">
        <v>155.36000000000001</v>
      </c>
      <c r="E60" s="61"/>
      <c r="F60" s="62">
        <v>45435</v>
      </c>
      <c r="G60" s="62">
        <v>45440</v>
      </c>
      <c r="H60" s="59">
        <v>3</v>
      </c>
      <c r="I60" s="63">
        <f t="shared" si="5"/>
        <v>466.08000000000004</v>
      </c>
      <c r="J60" s="59">
        <f t="shared" si="6"/>
        <v>4</v>
      </c>
      <c r="K60" s="70">
        <f t="shared" si="7"/>
        <v>621.44000000000005</v>
      </c>
    </row>
    <row r="61" spans="1:16" x14ac:dyDescent="0.2">
      <c r="B61" s="58" t="s">
        <v>55</v>
      </c>
      <c r="C61" s="59">
        <v>27</v>
      </c>
      <c r="D61" s="60">
        <v>0</v>
      </c>
      <c r="E61" s="61"/>
      <c r="F61" s="62">
        <v>44468</v>
      </c>
      <c r="G61" s="62">
        <v>44468</v>
      </c>
      <c r="H61" s="59">
        <v>2</v>
      </c>
      <c r="I61" s="63">
        <f t="shared" si="5"/>
        <v>0</v>
      </c>
      <c r="J61" s="59">
        <f t="shared" si="6"/>
        <v>25</v>
      </c>
      <c r="K61" s="70">
        <f t="shared" si="7"/>
        <v>0</v>
      </c>
    </row>
    <row r="62" spans="1:16" x14ac:dyDescent="0.2">
      <c r="B62" s="58" t="s">
        <v>56</v>
      </c>
      <c r="C62" s="59">
        <v>306</v>
      </c>
      <c r="D62" s="60"/>
      <c r="E62" s="61"/>
      <c r="F62" s="62">
        <v>44854</v>
      </c>
      <c r="G62" s="62">
        <v>44924</v>
      </c>
      <c r="H62" s="59">
        <v>5</v>
      </c>
      <c r="I62" s="63">
        <f t="shared" si="5"/>
        <v>0</v>
      </c>
      <c r="J62" s="59">
        <f t="shared" si="6"/>
        <v>301</v>
      </c>
      <c r="K62" s="70">
        <f t="shared" si="7"/>
        <v>0</v>
      </c>
    </row>
    <row r="63" spans="1:16" x14ac:dyDescent="0.2">
      <c r="B63" s="58" t="s">
        <v>251</v>
      </c>
      <c r="C63" s="59">
        <v>159</v>
      </c>
      <c r="D63" s="60">
        <v>36.107106000000002</v>
      </c>
      <c r="E63" s="61"/>
      <c r="F63" s="62">
        <v>45435</v>
      </c>
      <c r="G63" s="62">
        <v>45440</v>
      </c>
      <c r="H63" s="59">
        <v>55</v>
      </c>
      <c r="I63" s="63"/>
      <c r="J63" s="59">
        <f t="shared" si="6"/>
        <v>104</v>
      </c>
      <c r="K63" s="70">
        <f t="shared" si="7"/>
        <v>3755.1390240000001</v>
      </c>
    </row>
    <row r="64" spans="1:16" x14ac:dyDescent="0.2">
      <c r="B64" s="58" t="s">
        <v>57</v>
      </c>
      <c r="C64" s="59">
        <v>85</v>
      </c>
      <c r="D64" s="60">
        <v>57.726823000000003</v>
      </c>
      <c r="E64" s="61"/>
      <c r="F64" s="62">
        <v>45435</v>
      </c>
      <c r="G64" s="62">
        <v>46901</v>
      </c>
      <c r="H64" s="59">
        <v>47</v>
      </c>
      <c r="I64" s="63">
        <f t="shared" si="5"/>
        <v>2713.1606810000003</v>
      </c>
      <c r="J64" s="59">
        <f t="shared" si="6"/>
        <v>38</v>
      </c>
      <c r="K64" s="70">
        <f t="shared" si="7"/>
        <v>2193.6192740000001</v>
      </c>
    </row>
    <row r="65" spans="2:11" x14ac:dyDescent="0.2">
      <c r="B65" s="58" t="s">
        <v>58</v>
      </c>
      <c r="C65" s="59">
        <v>129</v>
      </c>
      <c r="D65" s="60">
        <v>30.911317</v>
      </c>
      <c r="E65" s="61"/>
      <c r="F65" s="62">
        <v>45435</v>
      </c>
      <c r="G65" s="62">
        <v>45440</v>
      </c>
      <c r="H65" s="59">
        <v>2</v>
      </c>
      <c r="I65" s="63">
        <f t="shared" si="5"/>
        <v>61.822634000000001</v>
      </c>
      <c r="J65" s="59">
        <f>C65+E65-H65</f>
        <v>127</v>
      </c>
      <c r="K65" s="70">
        <f t="shared" si="7"/>
        <v>3925.737259</v>
      </c>
    </row>
    <row r="66" spans="2:11" x14ac:dyDescent="0.2">
      <c r="B66" s="58" t="s">
        <v>59</v>
      </c>
      <c r="C66" s="59">
        <v>38</v>
      </c>
      <c r="D66" s="60">
        <v>79.06</v>
      </c>
      <c r="E66" s="61"/>
      <c r="F66" s="62">
        <v>45127</v>
      </c>
      <c r="G66" s="62">
        <v>45135</v>
      </c>
      <c r="H66" s="59">
        <v>7</v>
      </c>
      <c r="I66" s="63">
        <f t="shared" si="5"/>
        <v>553.42000000000007</v>
      </c>
      <c r="J66" s="59">
        <f>C66+E66-H66</f>
        <v>31</v>
      </c>
      <c r="K66" s="70">
        <f t="shared" si="7"/>
        <v>2450.86</v>
      </c>
    </row>
    <row r="67" spans="2:11" x14ac:dyDescent="0.2">
      <c r="B67" s="58" t="s">
        <v>60</v>
      </c>
      <c r="C67" s="59">
        <v>0</v>
      </c>
      <c r="D67" s="60">
        <v>41.3</v>
      </c>
      <c r="E67" s="61"/>
      <c r="F67" s="62">
        <v>41922</v>
      </c>
      <c r="G67" s="62">
        <v>41945</v>
      </c>
      <c r="H67" s="59"/>
      <c r="I67" s="63">
        <f t="shared" si="5"/>
        <v>0</v>
      </c>
      <c r="J67" s="59">
        <f t="shared" si="6"/>
        <v>0</v>
      </c>
      <c r="K67" s="70">
        <f t="shared" si="7"/>
        <v>0</v>
      </c>
    </row>
    <row r="68" spans="2:11" x14ac:dyDescent="0.2">
      <c r="B68" s="58" t="s">
        <v>61</v>
      </c>
      <c r="C68" s="59">
        <v>316</v>
      </c>
      <c r="D68" s="60">
        <v>115.37579100000001</v>
      </c>
      <c r="E68" s="61"/>
      <c r="F68" s="62">
        <v>45435</v>
      </c>
      <c r="G68" s="62">
        <v>45440</v>
      </c>
      <c r="H68" s="59">
        <v>91</v>
      </c>
      <c r="I68" s="63">
        <f t="shared" si="5"/>
        <v>10499.196981000001</v>
      </c>
      <c r="J68" s="59">
        <f t="shared" si="6"/>
        <v>225</v>
      </c>
      <c r="K68" s="70">
        <f t="shared" si="7"/>
        <v>25959.552975000002</v>
      </c>
    </row>
    <row r="69" spans="2:11" x14ac:dyDescent="0.2">
      <c r="B69" s="58" t="s">
        <v>62</v>
      </c>
      <c r="C69" s="59">
        <v>0</v>
      </c>
      <c r="D69" s="60">
        <v>48.058914999999999</v>
      </c>
      <c r="E69" s="61"/>
      <c r="F69" s="62">
        <v>45107</v>
      </c>
      <c r="G69" s="62">
        <v>45107</v>
      </c>
      <c r="H69" s="59"/>
      <c r="I69" s="63">
        <f t="shared" si="5"/>
        <v>0</v>
      </c>
      <c r="J69" s="59">
        <f t="shared" si="6"/>
        <v>0</v>
      </c>
      <c r="K69" s="70">
        <f t="shared" si="7"/>
        <v>0</v>
      </c>
    </row>
    <row r="70" spans="2:11" x14ac:dyDescent="0.2">
      <c r="B70" s="58" t="s">
        <v>265</v>
      </c>
      <c r="C70" s="59">
        <v>65</v>
      </c>
      <c r="D70" s="60"/>
      <c r="E70" s="61"/>
      <c r="F70" s="62">
        <v>45108</v>
      </c>
      <c r="G70" s="62">
        <v>45108</v>
      </c>
      <c r="H70" s="59">
        <v>11</v>
      </c>
      <c r="I70" s="63"/>
      <c r="J70" s="59">
        <f t="shared" si="6"/>
        <v>54</v>
      </c>
      <c r="K70" s="70">
        <f t="shared" si="7"/>
        <v>0</v>
      </c>
    </row>
    <row r="71" spans="2:11" x14ac:dyDescent="0.2">
      <c r="B71" s="58" t="s">
        <v>264</v>
      </c>
      <c r="C71" s="59">
        <v>240</v>
      </c>
      <c r="D71" s="60"/>
      <c r="E71" s="61"/>
      <c r="F71" s="62">
        <v>45108</v>
      </c>
      <c r="G71" s="62">
        <v>45108</v>
      </c>
      <c r="H71" s="59">
        <v>23</v>
      </c>
      <c r="I71" s="63"/>
      <c r="J71" s="59">
        <f t="shared" si="6"/>
        <v>217</v>
      </c>
      <c r="K71" s="70">
        <f t="shared" si="7"/>
        <v>0</v>
      </c>
    </row>
    <row r="72" spans="2:11" x14ac:dyDescent="0.2">
      <c r="B72" s="58" t="s">
        <v>285</v>
      </c>
      <c r="C72" s="59">
        <v>44</v>
      </c>
      <c r="D72" s="60">
        <v>75.52</v>
      </c>
      <c r="E72" s="61"/>
      <c r="F72" s="62">
        <v>45435</v>
      </c>
      <c r="G72" s="62">
        <v>45440</v>
      </c>
      <c r="H72" s="59">
        <v>11</v>
      </c>
      <c r="I72" s="63"/>
      <c r="J72" s="59">
        <f t="shared" si="6"/>
        <v>33</v>
      </c>
      <c r="K72" s="70">
        <f t="shared" si="7"/>
        <v>2492.16</v>
      </c>
    </row>
    <row r="73" spans="2:11" x14ac:dyDescent="0.2">
      <c r="B73" s="58" t="s">
        <v>254</v>
      </c>
      <c r="C73" s="59">
        <v>104</v>
      </c>
      <c r="D73" s="60">
        <v>21.61</v>
      </c>
      <c r="E73" s="61"/>
      <c r="F73" s="62">
        <v>45363</v>
      </c>
      <c r="G73" s="62">
        <v>45366</v>
      </c>
      <c r="H73" s="59"/>
      <c r="I73" s="63"/>
      <c r="J73" s="59">
        <f t="shared" si="6"/>
        <v>104</v>
      </c>
      <c r="K73" s="70">
        <f t="shared" si="7"/>
        <v>2247.44</v>
      </c>
    </row>
    <row r="74" spans="2:11" x14ac:dyDescent="0.2">
      <c r="B74" s="58" t="s">
        <v>63</v>
      </c>
      <c r="C74" s="59">
        <v>184</v>
      </c>
      <c r="D74" s="60">
        <v>13.256304</v>
      </c>
      <c r="E74" s="61"/>
      <c r="F74" s="62">
        <v>45435</v>
      </c>
      <c r="G74" s="62">
        <v>45440</v>
      </c>
      <c r="H74" s="59">
        <v>28</v>
      </c>
      <c r="I74" s="63">
        <f t="shared" si="5"/>
        <v>371.176512</v>
      </c>
      <c r="J74" s="59">
        <f t="shared" si="6"/>
        <v>156</v>
      </c>
      <c r="K74" s="70">
        <f t="shared" si="7"/>
        <v>2067.983424</v>
      </c>
    </row>
    <row r="75" spans="2:11" x14ac:dyDescent="0.2">
      <c r="B75" s="58" t="s">
        <v>64</v>
      </c>
      <c r="C75" s="59">
        <v>219</v>
      </c>
      <c r="D75" s="60">
        <v>31.246255699999999</v>
      </c>
      <c r="E75" s="61"/>
      <c r="F75" s="62">
        <v>45435</v>
      </c>
      <c r="G75" s="62">
        <v>45440</v>
      </c>
      <c r="H75" s="59">
        <v>13</v>
      </c>
      <c r="I75" s="63">
        <f t="shared" si="5"/>
        <v>406.20132409999997</v>
      </c>
      <c r="J75" s="59">
        <f t="shared" si="6"/>
        <v>206</v>
      </c>
      <c r="K75" s="70">
        <f t="shared" si="7"/>
        <v>6436.7286741999997</v>
      </c>
    </row>
    <row r="76" spans="2:11" x14ac:dyDescent="0.2">
      <c r="B76" s="58" t="s">
        <v>65</v>
      </c>
      <c r="C76" s="59">
        <v>158</v>
      </c>
      <c r="D76" s="60">
        <v>21.83</v>
      </c>
      <c r="E76" s="61"/>
      <c r="F76" s="62">
        <v>45435</v>
      </c>
      <c r="G76" s="62">
        <v>45440</v>
      </c>
      <c r="H76" s="59">
        <v>65</v>
      </c>
      <c r="I76" s="63">
        <f t="shared" si="5"/>
        <v>1418.9499999999998</v>
      </c>
      <c r="J76" s="59">
        <f t="shared" si="6"/>
        <v>93</v>
      </c>
      <c r="K76" s="70">
        <f t="shared" si="7"/>
        <v>2030.1899999999998</v>
      </c>
    </row>
    <row r="77" spans="2:11" x14ac:dyDescent="0.2">
      <c r="B77" s="58" t="s">
        <v>66</v>
      </c>
      <c r="C77" s="59">
        <v>0</v>
      </c>
      <c r="D77" s="60">
        <v>21.83</v>
      </c>
      <c r="E77" s="61"/>
      <c r="F77" s="62">
        <v>43311</v>
      </c>
      <c r="G77" s="62">
        <v>43346</v>
      </c>
      <c r="H77" s="59"/>
      <c r="I77" s="63">
        <f t="shared" si="5"/>
        <v>0</v>
      </c>
      <c r="J77" s="59">
        <f t="shared" si="6"/>
        <v>0</v>
      </c>
      <c r="K77" s="70">
        <f t="shared" si="7"/>
        <v>0</v>
      </c>
    </row>
    <row r="78" spans="2:11" x14ac:dyDescent="0.2">
      <c r="B78" s="58" t="s">
        <v>290</v>
      </c>
      <c r="C78" s="59">
        <v>10</v>
      </c>
      <c r="D78" s="60">
        <v>7.03</v>
      </c>
      <c r="E78" s="61"/>
      <c r="F78" s="62">
        <v>45435</v>
      </c>
      <c r="G78" s="62">
        <v>45440</v>
      </c>
      <c r="H78" s="59"/>
      <c r="I78" s="63">
        <f t="shared" si="5"/>
        <v>0</v>
      </c>
      <c r="J78" s="59">
        <f t="shared" si="6"/>
        <v>10</v>
      </c>
      <c r="K78" s="70">
        <f t="shared" si="7"/>
        <v>70.3</v>
      </c>
    </row>
    <row r="79" spans="2:11" x14ac:dyDescent="0.2">
      <c r="B79" s="58" t="s">
        <v>291</v>
      </c>
      <c r="C79" s="59">
        <v>9</v>
      </c>
      <c r="D79" s="60">
        <v>23.97</v>
      </c>
      <c r="E79" s="61"/>
      <c r="F79" s="62">
        <v>45435</v>
      </c>
      <c r="G79" s="62">
        <v>45440</v>
      </c>
      <c r="H79" s="59"/>
      <c r="I79" s="63">
        <f t="shared" si="5"/>
        <v>0</v>
      </c>
      <c r="J79" s="59">
        <f t="shared" si="6"/>
        <v>9</v>
      </c>
      <c r="K79" s="70">
        <f t="shared" si="7"/>
        <v>215.73</v>
      </c>
    </row>
    <row r="80" spans="2:11" x14ac:dyDescent="0.2">
      <c r="B80" s="58" t="s">
        <v>292</v>
      </c>
      <c r="C80" s="59">
        <v>57</v>
      </c>
      <c r="D80" s="60">
        <v>16.28</v>
      </c>
      <c r="E80" s="61"/>
      <c r="F80" s="62">
        <v>45435</v>
      </c>
      <c r="G80" s="62">
        <v>45440</v>
      </c>
      <c r="H80" s="59"/>
      <c r="I80" s="63">
        <f t="shared" si="5"/>
        <v>0</v>
      </c>
      <c r="J80" s="59">
        <f t="shared" si="6"/>
        <v>57</v>
      </c>
      <c r="K80" s="70">
        <f t="shared" si="7"/>
        <v>927.96</v>
      </c>
    </row>
    <row r="81" spans="2:11" x14ac:dyDescent="0.2">
      <c r="B81" s="58" t="s">
        <v>67</v>
      </c>
      <c r="C81" s="59">
        <v>109</v>
      </c>
      <c r="D81" s="60">
        <v>20.786968999999999</v>
      </c>
      <c r="E81" s="61"/>
      <c r="F81" s="62">
        <v>45435</v>
      </c>
      <c r="G81" s="62">
        <v>45440</v>
      </c>
      <c r="H81" s="59">
        <v>109</v>
      </c>
      <c r="I81" s="63">
        <f t="shared" si="5"/>
        <v>2265.7796209999997</v>
      </c>
      <c r="J81" s="59">
        <f t="shared" si="6"/>
        <v>0</v>
      </c>
      <c r="K81" s="70">
        <f t="shared" si="7"/>
        <v>0</v>
      </c>
    </row>
    <row r="82" spans="2:11" x14ac:dyDescent="0.2">
      <c r="B82" s="58" t="s">
        <v>68</v>
      </c>
      <c r="C82" s="59">
        <v>15</v>
      </c>
      <c r="D82" s="60">
        <v>63.04</v>
      </c>
      <c r="E82" s="61"/>
      <c r="F82" s="62">
        <v>43439</v>
      </c>
      <c r="G82" s="62">
        <v>43461</v>
      </c>
      <c r="H82" s="59">
        <v>15</v>
      </c>
      <c r="I82" s="63">
        <f t="shared" si="5"/>
        <v>945.6</v>
      </c>
      <c r="J82" s="59">
        <f>C82+E82-H82</f>
        <v>0</v>
      </c>
      <c r="K82" s="70">
        <f t="shared" si="7"/>
        <v>0</v>
      </c>
    </row>
    <row r="83" spans="2:11" x14ac:dyDescent="0.2">
      <c r="B83" s="58" t="s">
        <v>293</v>
      </c>
      <c r="C83" s="59">
        <v>6</v>
      </c>
      <c r="D83" s="60">
        <v>273.27</v>
      </c>
      <c r="E83" s="61"/>
      <c r="F83" s="62">
        <v>45435</v>
      </c>
      <c r="G83" s="62">
        <v>45440</v>
      </c>
      <c r="H83" s="59">
        <v>2</v>
      </c>
      <c r="I83" s="63"/>
      <c r="J83" s="59">
        <f>C83+E83-H83</f>
        <v>4</v>
      </c>
      <c r="K83" s="70">
        <f t="shared" si="7"/>
        <v>1093.08</v>
      </c>
    </row>
    <row r="84" spans="2:11" x14ac:dyDescent="0.2">
      <c r="B84" s="58" t="s">
        <v>294</v>
      </c>
      <c r="C84" s="59">
        <v>10</v>
      </c>
      <c r="D84" s="60">
        <v>41.3</v>
      </c>
      <c r="E84" s="61"/>
      <c r="F84" s="62">
        <v>45435</v>
      </c>
      <c r="G84" s="62">
        <v>45440</v>
      </c>
      <c r="H84" s="59"/>
      <c r="I84" s="63"/>
      <c r="J84" s="59">
        <f>C84+E84-H84</f>
        <v>10</v>
      </c>
      <c r="K84" s="70">
        <f t="shared" si="7"/>
        <v>413</v>
      </c>
    </row>
    <row r="85" spans="2:11" x14ac:dyDescent="0.2">
      <c r="B85" s="58" t="s">
        <v>69</v>
      </c>
      <c r="C85" s="59">
        <v>151</v>
      </c>
      <c r="D85" s="60">
        <v>164.31</v>
      </c>
      <c r="E85" s="61"/>
      <c r="F85" s="62">
        <v>44421</v>
      </c>
      <c r="G85" s="62">
        <v>44432</v>
      </c>
      <c r="H85" s="59">
        <v>7</v>
      </c>
      <c r="I85" s="63">
        <f t="shared" si="5"/>
        <v>1150.17</v>
      </c>
      <c r="J85" s="59">
        <f t="shared" si="6"/>
        <v>144</v>
      </c>
      <c r="K85" s="70">
        <f t="shared" si="7"/>
        <v>23660.639999999999</v>
      </c>
    </row>
    <row r="86" spans="2:11" x14ac:dyDescent="0.2">
      <c r="B86" s="58" t="s">
        <v>70</v>
      </c>
      <c r="C86" s="59">
        <v>115</v>
      </c>
      <c r="D86" s="60">
        <v>36.564782000000001</v>
      </c>
      <c r="E86" s="61"/>
      <c r="F86" s="62">
        <v>45435</v>
      </c>
      <c r="G86" s="62">
        <v>45440</v>
      </c>
      <c r="H86" s="59">
        <v>28</v>
      </c>
      <c r="I86" s="63">
        <f t="shared" si="5"/>
        <v>1023.813896</v>
      </c>
      <c r="J86" s="59">
        <f t="shared" si="6"/>
        <v>87</v>
      </c>
      <c r="K86" s="70">
        <f t="shared" si="7"/>
        <v>3181.1360340000001</v>
      </c>
    </row>
    <row r="87" spans="2:11" x14ac:dyDescent="0.2">
      <c r="B87" s="58" t="s">
        <v>71</v>
      </c>
      <c r="C87" s="59">
        <v>134</v>
      </c>
      <c r="D87" s="60">
        <v>143.96</v>
      </c>
      <c r="E87" s="61"/>
      <c r="F87" s="62">
        <v>44252</v>
      </c>
      <c r="G87" s="62">
        <v>44255</v>
      </c>
      <c r="H87" s="59">
        <v>1</v>
      </c>
      <c r="I87" s="63">
        <f t="shared" si="5"/>
        <v>143.96</v>
      </c>
      <c r="J87" s="59">
        <f t="shared" si="6"/>
        <v>133</v>
      </c>
      <c r="K87" s="70">
        <f t="shared" si="7"/>
        <v>19146.68</v>
      </c>
    </row>
    <row r="88" spans="2:11" x14ac:dyDescent="0.2">
      <c r="B88" s="58" t="s">
        <v>72</v>
      </c>
      <c r="C88" s="59">
        <v>484</v>
      </c>
      <c r="D88" s="60">
        <v>4.5939256100000003</v>
      </c>
      <c r="E88" s="61"/>
      <c r="F88" s="62">
        <v>45435</v>
      </c>
      <c r="G88" s="62">
        <v>45440</v>
      </c>
      <c r="H88" s="59">
        <v>512</v>
      </c>
      <c r="I88" s="63">
        <f t="shared" si="5"/>
        <v>2352.0899123200002</v>
      </c>
      <c r="J88" s="59">
        <f t="shared" si="6"/>
        <v>-28</v>
      </c>
      <c r="K88" s="70">
        <f t="shared" si="7"/>
        <v>-128.62991708000001</v>
      </c>
    </row>
    <row r="89" spans="2:11" x14ac:dyDescent="0.2">
      <c r="B89" s="58" t="s">
        <v>73</v>
      </c>
      <c r="C89" s="59">
        <v>42</v>
      </c>
      <c r="D89" s="60"/>
      <c r="E89" s="61"/>
      <c r="F89" s="62">
        <v>45107</v>
      </c>
      <c r="G89" s="62">
        <v>45107</v>
      </c>
      <c r="H89" s="59"/>
      <c r="I89" s="63">
        <f t="shared" si="5"/>
        <v>0</v>
      </c>
      <c r="J89" s="59">
        <f t="shared" si="6"/>
        <v>42</v>
      </c>
      <c r="K89" s="70">
        <f t="shared" si="7"/>
        <v>0</v>
      </c>
    </row>
    <row r="90" spans="2:11" x14ac:dyDescent="0.2">
      <c r="B90" s="58" t="s">
        <v>276</v>
      </c>
      <c r="C90" s="59">
        <v>0</v>
      </c>
      <c r="D90" s="60">
        <v>125.52</v>
      </c>
      <c r="E90" s="61"/>
      <c r="F90" s="62">
        <v>45108</v>
      </c>
      <c r="G90" s="62">
        <v>45108</v>
      </c>
      <c r="H90" s="59">
        <v>2</v>
      </c>
      <c r="I90" s="63">
        <f t="shared" si="5"/>
        <v>251.04</v>
      </c>
      <c r="J90" s="59">
        <f t="shared" si="6"/>
        <v>-2</v>
      </c>
      <c r="K90" s="70">
        <f t="shared" si="7"/>
        <v>-251.04</v>
      </c>
    </row>
    <row r="91" spans="2:11" x14ac:dyDescent="0.2">
      <c r="B91" s="58" t="s">
        <v>259</v>
      </c>
      <c r="C91" s="59">
        <v>101</v>
      </c>
      <c r="D91" s="60">
        <v>18.63</v>
      </c>
      <c r="E91" s="61"/>
      <c r="F91" s="62">
        <v>45108</v>
      </c>
      <c r="G91" s="62">
        <v>45108</v>
      </c>
      <c r="H91" s="59"/>
      <c r="I91" s="63">
        <f t="shared" si="5"/>
        <v>0</v>
      </c>
      <c r="J91" s="59">
        <f t="shared" si="6"/>
        <v>101</v>
      </c>
      <c r="K91" s="70">
        <f t="shared" si="7"/>
        <v>1881.6299999999999</v>
      </c>
    </row>
    <row r="92" spans="2:11" x14ac:dyDescent="0.2">
      <c r="B92" s="58" t="s">
        <v>74</v>
      </c>
      <c r="C92" s="59">
        <v>72</v>
      </c>
      <c r="D92" s="60">
        <v>284.39999999999998</v>
      </c>
      <c r="E92" s="61"/>
      <c r="F92" s="62">
        <v>45107</v>
      </c>
      <c r="G92" s="62">
        <v>45107</v>
      </c>
      <c r="H92" s="59"/>
      <c r="I92" s="63">
        <f t="shared" si="5"/>
        <v>0</v>
      </c>
      <c r="J92" s="59">
        <f t="shared" si="6"/>
        <v>72</v>
      </c>
      <c r="K92" s="70">
        <f t="shared" si="7"/>
        <v>20476.8</v>
      </c>
    </row>
    <row r="93" spans="2:11" x14ac:dyDescent="0.2">
      <c r="B93" s="58" t="s">
        <v>75</v>
      </c>
      <c r="C93" s="59">
        <v>12</v>
      </c>
      <c r="D93" s="60"/>
      <c r="E93" s="61"/>
      <c r="F93" s="62">
        <v>45107</v>
      </c>
      <c r="G93" s="62">
        <v>45107</v>
      </c>
      <c r="H93" s="59"/>
      <c r="I93" s="63">
        <f t="shared" si="5"/>
        <v>0</v>
      </c>
      <c r="J93" s="59">
        <f t="shared" si="6"/>
        <v>12</v>
      </c>
      <c r="K93" s="70">
        <f t="shared" si="7"/>
        <v>0</v>
      </c>
    </row>
    <row r="94" spans="2:11" x14ac:dyDescent="0.2">
      <c r="B94" s="58" t="s">
        <v>76</v>
      </c>
      <c r="C94" s="59">
        <v>117</v>
      </c>
      <c r="D94" s="60">
        <v>284.39999999999998</v>
      </c>
      <c r="E94" s="61"/>
      <c r="F94" s="62">
        <v>45107</v>
      </c>
      <c r="G94" s="62">
        <v>45107</v>
      </c>
      <c r="H94" s="59">
        <v>5</v>
      </c>
      <c r="I94" s="63">
        <f t="shared" si="5"/>
        <v>1422</v>
      </c>
      <c r="J94" s="59">
        <f t="shared" si="6"/>
        <v>112</v>
      </c>
      <c r="K94" s="70">
        <f t="shared" si="7"/>
        <v>31852.799999999996</v>
      </c>
    </row>
    <row r="95" spans="2:11" x14ac:dyDescent="0.2">
      <c r="B95" s="58" t="s">
        <v>77</v>
      </c>
      <c r="C95" s="59">
        <v>1</v>
      </c>
      <c r="D95" s="60">
        <v>162.68</v>
      </c>
      <c r="E95" s="61"/>
      <c r="F95" s="62">
        <v>41675</v>
      </c>
      <c r="G95" s="62">
        <v>41689</v>
      </c>
      <c r="H95" s="59"/>
      <c r="I95" s="63">
        <f t="shared" si="5"/>
        <v>0</v>
      </c>
      <c r="J95" s="59">
        <f t="shared" si="6"/>
        <v>1</v>
      </c>
      <c r="K95" s="70">
        <f t="shared" si="7"/>
        <v>162.68</v>
      </c>
    </row>
    <row r="96" spans="2:11" x14ac:dyDescent="0.2">
      <c r="B96" s="58" t="s">
        <v>78</v>
      </c>
      <c r="C96" s="59">
        <v>20</v>
      </c>
      <c r="D96" s="60">
        <v>40.2575</v>
      </c>
      <c r="E96" s="61"/>
      <c r="F96" s="62">
        <v>45435</v>
      </c>
      <c r="G96" s="62">
        <v>45440</v>
      </c>
      <c r="H96" s="59">
        <v>11</v>
      </c>
      <c r="I96" s="63">
        <f t="shared" si="5"/>
        <v>442.83249999999998</v>
      </c>
      <c r="J96" s="59">
        <f t="shared" si="6"/>
        <v>9</v>
      </c>
      <c r="K96" s="70">
        <f t="shared" si="7"/>
        <v>362.3175</v>
      </c>
    </row>
    <row r="97" spans="2:11" x14ac:dyDescent="0.2">
      <c r="B97" s="58" t="s">
        <v>79</v>
      </c>
      <c r="C97" s="59">
        <v>8</v>
      </c>
      <c r="D97" s="60">
        <v>98</v>
      </c>
      <c r="E97" s="61"/>
      <c r="F97" s="62">
        <v>44256</v>
      </c>
      <c r="G97" s="62">
        <v>44265</v>
      </c>
      <c r="H97" s="59"/>
      <c r="I97" s="63">
        <f t="shared" si="5"/>
        <v>0</v>
      </c>
      <c r="J97" s="59">
        <f t="shared" si="6"/>
        <v>8</v>
      </c>
      <c r="K97" s="70">
        <f t="shared" si="7"/>
        <v>784</v>
      </c>
    </row>
    <row r="98" spans="2:11" x14ac:dyDescent="0.2">
      <c r="B98" s="58" t="s">
        <v>80</v>
      </c>
      <c r="C98" s="59">
        <v>0</v>
      </c>
      <c r="D98" s="60">
        <v>35.4</v>
      </c>
      <c r="E98" s="61"/>
      <c r="F98" s="62">
        <v>44257</v>
      </c>
      <c r="G98" s="62">
        <v>44266</v>
      </c>
      <c r="H98" s="59"/>
      <c r="I98" s="63">
        <f t="shared" si="5"/>
        <v>0</v>
      </c>
      <c r="J98" s="59">
        <f>C98+E98-H98</f>
        <v>0</v>
      </c>
      <c r="K98" s="70">
        <f t="shared" si="7"/>
        <v>0</v>
      </c>
    </row>
    <row r="99" spans="2:11" x14ac:dyDescent="0.2">
      <c r="B99" s="58" t="s">
        <v>81</v>
      </c>
      <c r="C99" s="59">
        <v>36</v>
      </c>
      <c r="D99" s="60">
        <v>59</v>
      </c>
      <c r="E99" s="61"/>
      <c r="F99" s="62">
        <v>44713</v>
      </c>
      <c r="G99" s="62">
        <v>44742</v>
      </c>
      <c r="H99" s="59"/>
      <c r="I99" s="63">
        <f t="shared" si="5"/>
        <v>0</v>
      </c>
      <c r="J99" s="59">
        <f>C99+E99-H99</f>
        <v>36</v>
      </c>
      <c r="K99" s="70">
        <f t="shared" si="7"/>
        <v>2124</v>
      </c>
    </row>
    <row r="100" spans="2:11" x14ac:dyDescent="0.2">
      <c r="B100" s="58" t="s">
        <v>82</v>
      </c>
      <c r="C100" s="59">
        <v>33</v>
      </c>
      <c r="D100" s="60">
        <v>28.69</v>
      </c>
      <c r="E100" s="61"/>
      <c r="F100" s="62">
        <v>45107</v>
      </c>
      <c r="G100" s="62">
        <v>45107</v>
      </c>
      <c r="H100" s="59">
        <v>7</v>
      </c>
      <c r="I100" s="63">
        <f t="shared" si="5"/>
        <v>200.83</v>
      </c>
      <c r="J100" s="59">
        <f t="shared" si="6"/>
        <v>26</v>
      </c>
      <c r="K100" s="70">
        <f t="shared" si="7"/>
        <v>745.94</v>
      </c>
    </row>
    <row r="101" spans="2:11" x14ac:dyDescent="0.2">
      <c r="B101" s="58" t="s">
        <v>83</v>
      </c>
      <c r="C101" s="59">
        <v>516</v>
      </c>
      <c r="D101" s="60">
        <v>18.88</v>
      </c>
      <c r="E101" s="61"/>
      <c r="F101" s="62">
        <v>45435</v>
      </c>
      <c r="G101" s="62">
        <v>45440</v>
      </c>
      <c r="H101" s="59">
        <v>134</v>
      </c>
      <c r="I101" s="63">
        <f t="shared" si="5"/>
        <v>2529.92</v>
      </c>
      <c r="J101" s="59">
        <f t="shared" si="6"/>
        <v>382</v>
      </c>
      <c r="K101" s="70">
        <f t="shared" si="7"/>
        <v>7212.16</v>
      </c>
    </row>
    <row r="102" spans="2:11" x14ac:dyDescent="0.2">
      <c r="B102" s="58" t="s">
        <v>84</v>
      </c>
      <c r="C102" s="59">
        <v>146</v>
      </c>
      <c r="D102" s="60">
        <v>58.191780819999998</v>
      </c>
      <c r="E102" s="61"/>
      <c r="F102" s="62">
        <v>45435</v>
      </c>
      <c r="G102" s="62">
        <v>45440</v>
      </c>
      <c r="H102" s="59"/>
      <c r="I102" s="63">
        <f t="shared" si="5"/>
        <v>0</v>
      </c>
      <c r="J102" s="59">
        <f>C102+E102-H102</f>
        <v>146</v>
      </c>
      <c r="K102" s="70">
        <f t="shared" si="7"/>
        <v>8495.9999997199993</v>
      </c>
    </row>
    <row r="103" spans="2:11" x14ac:dyDescent="0.2">
      <c r="B103" s="58" t="s">
        <v>85</v>
      </c>
      <c r="C103" s="59">
        <v>199</v>
      </c>
      <c r="D103" s="60">
        <v>15.490351</v>
      </c>
      <c r="E103" s="61"/>
      <c r="F103" s="62">
        <v>45435</v>
      </c>
      <c r="G103" s="62">
        <v>45440</v>
      </c>
      <c r="H103" s="59">
        <v>27</v>
      </c>
      <c r="I103" s="63">
        <f t="shared" si="5"/>
        <v>418.23947700000002</v>
      </c>
      <c r="J103" s="59">
        <f>C103+E103-H103</f>
        <v>172</v>
      </c>
      <c r="K103" s="70">
        <f t="shared" si="7"/>
        <v>2664.3403720000001</v>
      </c>
    </row>
    <row r="104" spans="2:11" x14ac:dyDescent="0.2">
      <c r="B104" s="58" t="s">
        <v>86</v>
      </c>
      <c r="C104" s="59">
        <v>824</v>
      </c>
      <c r="D104" s="60">
        <v>32.5</v>
      </c>
      <c r="E104" s="61"/>
      <c r="F104" s="62">
        <v>45363</v>
      </c>
      <c r="G104" s="62">
        <v>45366</v>
      </c>
      <c r="H104" s="59">
        <v>32</v>
      </c>
      <c r="I104" s="63">
        <f t="shared" si="5"/>
        <v>1040</v>
      </c>
      <c r="J104" s="59">
        <f>C104+E104-H104</f>
        <v>792</v>
      </c>
      <c r="K104" s="70">
        <f t="shared" si="7"/>
        <v>25740</v>
      </c>
    </row>
    <row r="105" spans="2:11" x14ac:dyDescent="0.2">
      <c r="B105" s="58" t="s">
        <v>87</v>
      </c>
      <c r="C105" s="59">
        <v>0</v>
      </c>
      <c r="D105" s="60">
        <v>193.32</v>
      </c>
      <c r="E105" s="61"/>
      <c r="F105" s="62">
        <v>44743</v>
      </c>
      <c r="G105" s="62">
        <v>44757</v>
      </c>
      <c r="H105" s="59"/>
      <c r="I105" s="63">
        <f t="shared" si="5"/>
        <v>0</v>
      </c>
      <c r="J105" s="59">
        <f t="shared" si="6"/>
        <v>0</v>
      </c>
      <c r="K105" s="70">
        <f t="shared" si="7"/>
        <v>0</v>
      </c>
    </row>
    <row r="106" spans="2:11" x14ac:dyDescent="0.2">
      <c r="B106" s="58" t="s">
        <v>295</v>
      </c>
      <c r="C106" s="59">
        <v>259</v>
      </c>
      <c r="D106" s="60">
        <v>243.08</v>
      </c>
      <c r="E106" s="61"/>
      <c r="F106" s="62">
        <v>45435</v>
      </c>
      <c r="G106" s="62" t="s">
        <v>296</v>
      </c>
      <c r="H106" s="59">
        <v>2</v>
      </c>
      <c r="I106" s="63">
        <f t="shared" si="5"/>
        <v>486.16</v>
      </c>
      <c r="J106" s="59">
        <f t="shared" si="6"/>
        <v>257</v>
      </c>
      <c r="K106" s="70">
        <f t="shared" si="7"/>
        <v>62471.560000000005</v>
      </c>
    </row>
    <row r="107" spans="2:11" x14ac:dyDescent="0.2">
      <c r="B107" s="58" t="s">
        <v>88</v>
      </c>
      <c r="C107" s="59">
        <v>91</v>
      </c>
      <c r="D107" s="60">
        <v>0</v>
      </c>
      <c r="E107" s="61"/>
      <c r="F107" s="62">
        <v>45107</v>
      </c>
      <c r="G107" s="62">
        <v>45107</v>
      </c>
      <c r="H107" s="59">
        <v>2</v>
      </c>
      <c r="I107" s="63">
        <f t="shared" si="5"/>
        <v>0</v>
      </c>
      <c r="J107" s="59">
        <f t="shared" si="6"/>
        <v>89</v>
      </c>
      <c r="K107" s="70">
        <f t="shared" si="7"/>
        <v>0</v>
      </c>
    </row>
    <row r="108" spans="2:11" x14ac:dyDescent="0.2">
      <c r="B108" s="58" t="s">
        <v>89</v>
      </c>
      <c r="C108" s="59">
        <v>6</v>
      </c>
      <c r="D108" s="60">
        <v>170.66666599999999</v>
      </c>
      <c r="E108" s="61"/>
      <c r="F108" s="62" t="s">
        <v>30</v>
      </c>
      <c r="G108" s="62">
        <v>45107</v>
      </c>
      <c r="H108" s="59">
        <v>4</v>
      </c>
      <c r="I108" s="63">
        <f t="shared" si="5"/>
        <v>682.66666399999997</v>
      </c>
      <c r="J108" s="59">
        <f>C108+E108-H108</f>
        <v>2</v>
      </c>
      <c r="K108" s="70">
        <f>D108*J108</f>
        <v>341.33333199999998</v>
      </c>
    </row>
    <row r="109" spans="2:11" x14ac:dyDescent="0.2">
      <c r="B109" s="58" t="s">
        <v>282</v>
      </c>
      <c r="C109" s="59">
        <v>34</v>
      </c>
      <c r="D109" s="60">
        <v>18.88</v>
      </c>
      <c r="E109" s="61"/>
      <c r="F109" s="62">
        <v>45435</v>
      </c>
      <c r="G109" s="62">
        <v>45440</v>
      </c>
      <c r="H109" s="59">
        <v>25</v>
      </c>
      <c r="I109" s="63">
        <f t="shared" si="5"/>
        <v>472</v>
      </c>
      <c r="J109" s="59">
        <f>C109+E109-H109</f>
        <v>9</v>
      </c>
      <c r="K109" s="70">
        <f>D109*J109</f>
        <v>169.92</v>
      </c>
    </row>
    <row r="110" spans="2:11" x14ac:dyDescent="0.2">
      <c r="B110" s="58" t="s">
        <v>90</v>
      </c>
      <c r="C110" s="59">
        <v>91</v>
      </c>
      <c r="D110" s="60">
        <v>15.09</v>
      </c>
      <c r="E110" s="61"/>
      <c r="F110" s="62">
        <v>43256</v>
      </c>
      <c r="G110" s="62">
        <v>43276</v>
      </c>
      <c r="H110" s="59"/>
      <c r="I110" s="63">
        <f t="shared" si="5"/>
        <v>0</v>
      </c>
      <c r="J110" s="59">
        <f t="shared" si="6"/>
        <v>91</v>
      </c>
      <c r="K110" s="70">
        <f t="shared" si="7"/>
        <v>1373.19</v>
      </c>
    </row>
    <row r="111" spans="2:11" x14ac:dyDescent="0.2">
      <c r="B111" s="58" t="s">
        <v>258</v>
      </c>
      <c r="C111" s="59">
        <v>0</v>
      </c>
      <c r="D111" s="60">
        <v>10.8</v>
      </c>
      <c r="E111" s="61"/>
      <c r="F111" s="62">
        <v>45363</v>
      </c>
      <c r="G111" s="62">
        <v>45366</v>
      </c>
      <c r="H111" s="59"/>
      <c r="I111" s="63">
        <f t="shared" si="5"/>
        <v>0</v>
      </c>
      <c r="J111" s="59">
        <f t="shared" si="6"/>
        <v>0</v>
      </c>
      <c r="K111" s="70">
        <f t="shared" si="7"/>
        <v>0</v>
      </c>
    </row>
    <row r="112" spans="2:11" x14ac:dyDescent="0.2">
      <c r="B112" s="58" t="s">
        <v>91</v>
      </c>
      <c r="C112" s="59">
        <v>531</v>
      </c>
      <c r="D112" s="60">
        <v>0</v>
      </c>
      <c r="E112" s="61"/>
      <c r="F112" s="62">
        <v>43747</v>
      </c>
      <c r="G112" s="62">
        <v>43763</v>
      </c>
      <c r="H112" s="59"/>
      <c r="I112" s="63">
        <f t="shared" si="5"/>
        <v>0</v>
      </c>
      <c r="J112" s="59">
        <f t="shared" si="6"/>
        <v>531</v>
      </c>
      <c r="K112" s="70">
        <f t="shared" si="7"/>
        <v>0</v>
      </c>
    </row>
    <row r="113" spans="2:15" x14ac:dyDescent="0.2">
      <c r="B113" s="58" t="s">
        <v>92</v>
      </c>
      <c r="C113" s="59">
        <v>0</v>
      </c>
      <c r="D113" s="60">
        <v>215.94</v>
      </c>
      <c r="E113" s="61"/>
      <c r="F113" s="62">
        <v>43549</v>
      </c>
      <c r="G113" s="62">
        <v>43563</v>
      </c>
      <c r="H113" s="59"/>
      <c r="I113" s="63">
        <f t="shared" si="5"/>
        <v>0</v>
      </c>
      <c r="J113" s="59">
        <f t="shared" si="6"/>
        <v>0</v>
      </c>
      <c r="K113" s="70">
        <f t="shared" si="7"/>
        <v>0</v>
      </c>
    </row>
    <row r="114" spans="2:15" x14ac:dyDescent="0.2">
      <c r="B114" s="58" t="s">
        <v>93</v>
      </c>
      <c r="C114" s="59">
        <v>0</v>
      </c>
      <c r="D114" s="60">
        <v>41.3</v>
      </c>
      <c r="E114" s="61"/>
      <c r="F114" s="62" t="s">
        <v>94</v>
      </c>
      <c r="G114" s="62">
        <v>42696</v>
      </c>
      <c r="H114" s="59"/>
      <c r="I114" s="63">
        <f t="shared" si="5"/>
        <v>0</v>
      </c>
      <c r="J114" s="59">
        <f t="shared" si="6"/>
        <v>0</v>
      </c>
      <c r="K114" s="70">
        <f t="shared" si="7"/>
        <v>0</v>
      </c>
      <c r="L114" s="14"/>
      <c r="M114" s="14"/>
      <c r="O114" s="15"/>
    </row>
    <row r="115" spans="2:15" ht="38.25" x14ac:dyDescent="0.2">
      <c r="B115" s="31" t="s">
        <v>95</v>
      </c>
      <c r="C115" s="32" t="s">
        <v>11</v>
      </c>
      <c r="D115" s="32" t="s">
        <v>5</v>
      </c>
      <c r="E115" s="32" t="s">
        <v>6</v>
      </c>
      <c r="F115" s="32" t="s">
        <v>7</v>
      </c>
      <c r="G115" s="32" t="s">
        <v>8</v>
      </c>
      <c r="H115" s="32" t="s">
        <v>9</v>
      </c>
      <c r="I115" s="32" t="s">
        <v>10</v>
      </c>
      <c r="J115" s="32" t="s">
        <v>11</v>
      </c>
      <c r="K115" s="33" t="s">
        <v>12</v>
      </c>
      <c r="L115" s="14"/>
    </row>
    <row r="116" spans="2:15" x14ac:dyDescent="0.2">
      <c r="B116" s="1" t="s">
        <v>96</v>
      </c>
      <c r="C116" s="8">
        <v>6</v>
      </c>
      <c r="D116" s="9">
        <v>224.2</v>
      </c>
      <c r="E116" s="10"/>
      <c r="F116" s="11">
        <v>42129</v>
      </c>
      <c r="G116" s="11">
        <v>42143</v>
      </c>
      <c r="H116" s="8"/>
      <c r="I116" s="12">
        <f t="shared" ref="I116:I139" si="8">(H116*D116)</f>
        <v>0</v>
      </c>
      <c r="J116" s="8">
        <f>C116+E116-H116</f>
        <v>6</v>
      </c>
      <c r="K116" s="23">
        <f>D116*J116</f>
        <v>1345.1999999999998</v>
      </c>
    </row>
    <row r="117" spans="2:15" x14ac:dyDescent="0.2">
      <c r="B117" s="1" t="s">
        <v>97</v>
      </c>
      <c r="C117" s="8">
        <v>9</v>
      </c>
      <c r="D117" s="9">
        <v>30.68</v>
      </c>
      <c r="E117" s="10"/>
      <c r="F117" s="11">
        <v>44418</v>
      </c>
      <c r="G117" s="11">
        <v>44425</v>
      </c>
      <c r="H117" s="8"/>
      <c r="I117" s="12">
        <f t="shared" si="8"/>
        <v>0</v>
      </c>
      <c r="J117" s="8">
        <f t="shared" ref="J117:J139" si="9">C117+E117-H117</f>
        <v>9</v>
      </c>
      <c r="K117" s="23">
        <f t="shared" ref="K117:K139" si="10">D117*J117</f>
        <v>276.12</v>
      </c>
    </row>
    <row r="118" spans="2:15" x14ac:dyDescent="0.2">
      <c r="B118" s="1" t="s">
        <v>289</v>
      </c>
      <c r="C118" s="8">
        <v>18</v>
      </c>
      <c r="D118" s="9">
        <v>74.78</v>
      </c>
      <c r="E118" s="10"/>
      <c r="F118" s="11">
        <v>45435</v>
      </c>
      <c r="G118" s="11">
        <v>45440</v>
      </c>
      <c r="H118" s="8">
        <v>17</v>
      </c>
      <c r="I118" s="12">
        <f t="shared" si="8"/>
        <v>1271.26</v>
      </c>
      <c r="J118" s="8">
        <f t="shared" si="9"/>
        <v>1</v>
      </c>
      <c r="K118" s="23">
        <f t="shared" si="10"/>
        <v>74.78</v>
      </c>
    </row>
    <row r="119" spans="2:15" x14ac:dyDescent="0.2">
      <c r="B119" s="1" t="s">
        <v>98</v>
      </c>
      <c r="C119" s="8">
        <v>11</v>
      </c>
      <c r="D119" s="9">
        <v>141.6</v>
      </c>
      <c r="E119" s="10"/>
      <c r="F119" s="11">
        <v>45435</v>
      </c>
      <c r="G119" s="11">
        <v>45440</v>
      </c>
      <c r="H119" s="8">
        <v>19</v>
      </c>
      <c r="I119" s="12">
        <f t="shared" si="8"/>
        <v>2690.4</v>
      </c>
      <c r="J119" s="8">
        <f t="shared" si="9"/>
        <v>-8</v>
      </c>
      <c r="K119" s="23">
        <f t="shared" si="10"/>
        <v>-1132.8</v>
      </c>
    </row>
    <row r="120" spans="2:15" x14ac:dyDescent="0.2">
      <c r="B120" s="1" t="s">
        <v>99</v>
      </c>
      <c r="C120" s="8">
        <v>5</v>
      </c>
      <c r="D120" s="9">
        <v>2926.93</v>
      </c>
      <c r="E120" s="10"/>
      <c r="F120" s="11">
        <v>44418</v>
      </c>
      <c r="G120" s="11">
        <v>44425</v>
      </c>
      <c r="H120" s="8">
        <v>1</v>
      </c>
      <c r="I120" s="12">
        <f t="shared" si="8"/>
        <v>2926.93</v>
      </c>
      <c r="J120" s="8">
        <f t="shared" si="9"/>
        <v>4</v>
      </c>
      <c r="K120" s="23">
        <f t="shared" si="10"/>
        <v>11707.72</v>
      </c>
    </row>
    <row r="121" spans="2:15" x14ac:dyDescent="0.2">
      <c r="B121" s="1" t="s">
        <v>100</v>
      </c>
      <c r="C121" s="8">
        <v>0</v>
      </c>
      <c r="D121" s="9">
        <v>424.8</v>
      </c>
      <c r="E121" s="10"/>
      <c r="F121" s="11">
        <v>44418</v>
      </c>
      <c r="G121" s="11">
        <v>44425</v>
      </c>
      <c r="H121" s="8">
        <v>15</v>
      </c>
      <c r="I121" s="12">
        <f t="shared" si="8"/>
        <v>6372</v>
      </c>
      <c r="J121" s="8">
        <f t="shared" si="9"/>
        <v>-15</v>
      </c>
      <c r="K121" s="23">
        <f t="shared" si="10"/>
        <v>-6372</v>
      </c>
    </row>
    <row r="122" spans="2:15" x14ac:dyDescent="0.2">
      <c r="B122" s="1" t="s">
        <v>101</v>
      </c>
      <c r="C122" s="8">
        <v>8</v>
      </c>
      <c r="D122" s="9">
        <v>36.58</v>
      </c>
      <c r="E122" s="10"/>
      <c r="F122" s="11">
        <v>45435</v>
      </c>
      <c r="G122" s="11">
        <v>45440</v>
      </c>
      <c r="H122" s="8"/>
      <c r="I122" s="12">
        <f t="shared" si="8"/>
        <v>0</v>
      </c>
      <c r="J122" s="8">
        <f t="shared" si="9"/>
        <v>8</v>
      </c>
      <c r="K122" s="23">
        <f t="shared" si="10"/>
        <v>292.64</v>
      </c>
    </row>
    <row r="123" spans="2:15" x14ac:dyDescent="0.2">
      <c r="B123" s="1" t="s">
        <v>102</v>
      </c>
      <c r="C123" s="8">
        <v>51</v>
      </c>
      <c r="D123" s="9">
        <v>261.36901899999998</v>
      </c>
      <c r="E123" s="10"/>
      <c r="F123" s="11">
        <v>45363</v>
      </c>
      <c r="G123" s="11">
        <v>45366</v>
      </c>
      <c r="H123" s="8">
        <v>5</v>
      </c>
      <c r="I123" s="12">
        <f t="shared" si="8"/>
        <v>1306.8450949999999</v>
      </c>
      <c r="J123" s="8">
        <f t="shared" si="9"/>
        <v>46</v>
      </c>
      <c r="K123" s="23">
        <f t="shared" si="10"/>
        <v>12022.974874</v>
      </c>
    </row>
    <row r="124" spans="2:15" x14ac:dyDescent="0.2">
      <c r="B124" s="1" t="s">
        <v>260</v>
      </c>
      <c r="C124" s="8">
        <v>18</v>
      </c>
      <c r="D124" s="9">
        <v>1124.76</v>
      </c>
      <c r="E124" s="10"/>
      <c r="F124" s="11">
        <v>45364</v>
      </c>
      <c r="G124" s="11">
        <v>45367</v>
      </c>
      <c r="H124" s="8"/>
      <c r="I124" s="12">
        <f t="shared" si="8"/>
        <v>0</v>
      </c>
      <c r="J124" s="8">
        <f t="shared" si="9"/>
        <v>18</v>
      </c>
      <c r="K124" s="23">
        <f t="shared" si="10"/>
        <v>20245.68</v>
      </c>
    </row>
    <row r="125" spans="2:15" x14ac:dyDescent="0.2">
      <c r="B125" s="1" t="s">
        <v>283</v>
      </c>
      <c r="C125" s="8">
        <v>2</v>
      </c>
      <c r="D125" s="9">
        <v>4900</v>
      </c>
      <c r="E125" s="10"/>
      <c r="F125" s="11">
        <v>45435</v>
      </c>
      <c r="G125" s="11">
        <v>45440</v>
      </c>
      <c r="H125" s="8"/>
      <c r="I125" s="12">
        <f t="shared" si="8"/>
        <v>0</v>
      </c>
      <c r="J125" s="8">
        <f t="shared" si="9"/>
        <v>2</v>
      </c>
      <c r="K125" s="23">
        <f t="shared" si="10"/>
        <v>9800</v>
      </c>
    </row>
    <row r="126" spans="2:15" x14ac:dyDescent="0.2">
      <c r="B126" s="1" t="s">
        <v>279</v>
      </c>
      <c r="C126" s="8">
        <v>13</v>
      </c>
      <c r="D126" s="9">
        <v>528.64</v>
      </c>
      <c r="E126" s="10"/>
      <c r="F126" s="11">
        <v>45435</v>
      </c>
      <c r="G126" s="11">
        <v>45440</v>
      </c>
      <c r="H126" s="8">
        <v>4</v>
      </c>
      <c r="I126" s="12"/>
      <c r="J126" s="8">
        <f t="shared" si="9"/>
        <v>9</v>
      </c>
      <c r="K126" s="23">
        <f t="shared" si="10"/>
        <v>4757.76</v>
      </c>
    </row>
    <row r="127" spans="2:15" x14ac:dyDescent="0.2">
      <c r="B127" s="1" t="s">
        <v>103</v>
      </c>
      <c r="C127" s="8">
        <v>46</v>
      </c>
      <c r="D127" s="9">
        <v>53.01</v>
      </c>
      <c r="E127" s="10"/>
      <c r="F127" s="11">
        <v>45728</v>
      </c>
      <c r="G127" s="11">
        <v>45366</v>
      </c>
      <c r="H127" s="8">
        <v>5</v>
      </c>
      <c r="I127" s="12">
        <f t="shared" si="8"/>
        <v>265.05</v>
      </c>
      <c r="J127" s="8">
        <f t="shared" si="9"/>
        <v>41</v>
      </c>
      <c r="K127" s="23">
        <f t="shared" si="10"/>
        <v>2173.41</v>
      </c>
    </row>
    <row r="128" spans="2:15" x14ac:dyDescent="0.2">
      <c r="B128" s="1" t="s">
        <v>256</v>
      </c>
      <c r="C128" s="8">
        <v>48</v>
      </c>
      <c r="D128" s="9">
        <v>29</v>
      </c>
      <c r="E128" s="10"/>
      <c r="F128" s="11">
        <v>45363</v>
      </c>
      <c r="G128" s="11">
        <v>45366</v>
      </c>
      <c r="H128" s="8"/>
      <c r="I128" s="12"/>
      <c r="J128" s="8">
        <f t="shared" si="9"/>
        <v>48</v>
      </c>
      <c r="K128" s="23">
        <f t="shared" si="10"/>
        <v>1392</v>
      </c>
    </row>
    <row r="129" spans="1:16" x14ac:dyDescent="0.2">
      <c r="B129" s="1" t="s">
        <v>104</v>
      </c>
      <c r="C129" s="8">
        <v>216</v>
      </c>
      <c r="D129" s="9">
        <v>175.67</v>
      </c>
      <c r="E129" s="10"/>
      <c r="F129" s="11">
        <v>44256</v>
      </c>
      <c r="G129" s="11">
        <v>44265</v>
      </c>
      <c r="H129" s="8"/>
      <c r="I129" s="12">
        <f t="shared" si="8"/>
        <v>0</v>
      </c>
      <c r="J129" s="8">
        <f t="shared" si="9"/>
        <v>216</v>
      </c>
      <c r="K129" s="23">
        <f t="shared" si="10"/>
        <v>37944.719999999994</v>
      </c>
    </row>
    <row r="130" spans="1:16" x14ac:dyDescent="0.2">
      <c r="B130" s="1" t="s">
        <v>105</v>
      </c>
      <c r="C130" s="8">
        <v>82</v>
      </c>
      <c r="D130" s="9">
        <v>5.9</v>
      </c>
      <c r="E130" s="10"/>
      <c r="F130" s="11">
        <v>45363</v>
      </c>
      <c r="G130" s="11">
        <v>45275</v>
      </c>
      <c r="H130" s="8">
        <v>14</v>
      </c>
      <c r="I130" s="12">
        <f t="shared" si="8"/>
        <v>82.600000000000009</v>
      </c>
      <c r="J130" s="8">
        <f t="shared" si="9"/>
        <v>68</v>
      </c>
      <c r="K130" s="23">
        <f t="shared" si="10"/>
        <v>401.20000000000005</v>
      </c>
    </row>
    <row r="131" spans="1:16" x14ac:dyDescent="0.2">
      <c r="B131" s="1" t="s">
        <v>106</v>
      </c>
      <c r="C131" s="8">
        <v>5</v>
      </c>
      <c r="D131" s="9">
        <v>288.39999999999998</v>
      </c>
      <c r="E131" s="10"/>
      <c r="F131" s="11">
        <v>44418</v>
      </c>
      <c r="G131" s="11">
        <v>44425</v>
      </c>
      <c r="H131" s="8"/>
      <c r="I131" s="12">
        <f t="shared" si="8"/>
        <v>0</v>
      </c>
      <c r="J131" s="8">
        <f t="shared" si="9"/>
        <v>5</v>
      </c>
      <c r="K131" s="23">
        <f t="shared" si="10"/>
        <v>1442</v>
      </c>
    </row>
    <row r="132" spans="1:16" x14ac:dyDescent="0.2">
      <c r="B132" s="1" t="s">
        <v>107</v>
      </c>
      <c r="C132" s="8">
        <v>3</v>
      </c>
      <c r="D132" s="9">
        <v>24.176666659999999</v>
      </c>
      <c r="E132" s="10"/>
      <c r="F132" s="11">
        <v>45435</v>
      </c>
      <c r="G132" s="11">
        <v>45440</v>
      </c>
      <c r="H132" s="8">
        <v>24</v>
      </c>
      <c r="I132" s="12">
        <f t="shared" si="8"/>
        <v>580.23999984</v>
      </c>
      <c r="J132" s="8">
        <f t="shared" si="9"/>
        <v>-21</v>
      </c>
      <c r="K132" s="23">
        <f>D132*J132</f>
        <v>-507.70999985999998</v>
      </c>
    </row>
    <row r="133" spans="1:16" s="3" customFormat="1" x14ac:dyDescent="0.2">
      <c r="A133" s="2"/>
      <c r="B133" s="1" t="s">
        <v>108</v>
      </c>
      <c r="C133" s="8">
        <v>15</v>
      </c>
      <c r="D133" s="9">
        <v>4.2050000000000001</v>
      </c>
      <c r="E133" s="10"/>
      <c r="F133" s="11">
        <v>44418</v>
      </c>
      <c r="G133" s="11">
        <v>44425</v>
      </c>
      <c r="H133" s="8"/>
      <c r="I133" s="12">
        <f t="shared" si="8"/>
        <v>0</v>
      </c>
      <c r="J133" s="8">
        <f t="shared" si="9"/>
        <v>15</v>
      </c>
      <c r="K133" s="23">
        <f t="shared" si="10"/>
        <v>63.075000000000003</v>
      </c>
      <c r="L133" s="2"/>
      <c r="O133" s="2"/>
      <c r="P133" s="2"/>
    </row>
    <row r="134" spans="1:16" s="3" customFormat="1" x14ac:dyDescent="0.2">
      <c r="A134" s="2"/>
      <c r="B134" s="1" t="s">
        <v>109</v>
      </c>
      <c r="C134" s="8">
        <v>24</v>
      </c>
      <c r="D134" s="9">
        <v>1147</v>
      </c>
      <c r="E134" s="10"/>
      <c r="F134" s="11">
        <v>44468</v>
      </c>
      <c r="G134" s="11">
        <v>44468</v>
      </c>
      <c r="H134" s="8">
        <v>1</v>
      </c>
      <c r="I134" s="12">
        <f t="shared" si="8"/>
        <v>1147</v>
      </c>
      <c r="J134" s="8">
        <f t="shared" si="9"/>
        <v>23</v>
      </c>
      <c r="K134" s="23">
        <f t="shared" si="10"/>
        <v>26381</v>
      </c>
      <c r="L134" s="2"/>
      <c r="O134" s="2"/>
      <c r="P134" s="2"/>
    </row>
    <row r="135" spans="1:16" s="3" customFormat="1" x14ac:dyDescent="0.2">
      <c r="A135" s="2"/>
      <c r="B135" s="1" t="s">
        <v>110</v>
      </c>
      <c r="C135" s="8">
        <v>0</v>
      </c>
      <c r="D135" s="9">
        <v>241.9</v>
      </c>
      <c r="E135" s="10"/>
      <c r="F135" s="11">
        <v>44418</v>
      </c>
      <c r="G135" s="11">
        <v>44425</v>
      </c>
      <c r="H135" s="8"/>
      <c r="I135" s="12">
        <f t="shared" si="8"/>
        <v>0</v>
      </c>
      <c r="J135" s="8">
        <f>C135+E135-H135</f>
        <v>0</v>
      </c>
      <c r="K135" s="23">
        <f t="shared" si="10"/>
        <v>0</v>
      </c>
      <c r="L135" s="2"/>
      <c r="O135" s="2"/>
      <c r="P135" s="2"/>
    </row>
    <row r="136" spans="1:16" s="3" customFormat="1" x14ac:dyDescent="0.2">
      <c r="A136" s="2"/>
      <c r="B136" s="1" t="s">
        <v>111</v>
      </c>
      <c r="C136" s="8">
        <v>0</v>
      </c>
      <c r="D136" s="9">
        <v>3993.76</v>
      </c>
      <c r="E136" s="10"/>
      <c r="F136" s="11">
        <v>44418</v>
      </c>
      <c r="G136" s="11">
        <v>44425</v>
      </c>
      <c r="H136" s="8"/>
      <c r="I136" s="12">
        <f t="shared" si="8"/>
        <v>0</v>
      </c>
      <c r="J136" s="8">
        <f t="shared" si="9"/>
        <v>0</v>
      </c>
      <c r="K136" s="23">
        <f t="shared" si="10"/>
        <v>0</v>
      </c>
      <c r="L136" s="2"/>
      <c r="O136" s="2"/>
      <c r="P136" s="2"/>
    </row>
    <row r="137" spans="1:16" s="3" customFormat="1" x14ac:dyDescent="0.2">
      <c r="A137" s="2"/>
      <c r="B137" s="1" t="s">
        <v>257</v>
      </c>
      <c r="C137" s="8">
        <v>0</v>
      </c>
      <c r="D137" s="9">
        <v>338</v>
      </c>
      <c r="E137" s="10"/>
      <c r="F137" s="11">
        <v>45363</v>
      </c>
      <c r="G137" s="11">
        <v>45366</v>
      </c>
      <c r="H137" s="8"/>
      <c r="I137" s="12">
        <f t="shared" si="8"/>
        <v>0</v>
      </c>
      <c r="J137" s="8">
        <f t="shared" si="9"/>
        <v>0</v>
      </c>
      <c r="K137" s="23">
        <f t="shared" si="10"/>
        <v>0</v>
      </c>
      <c r="L137" s="2"/>
      <c r="O137" s="2"/>
      <c r="P137" s="2"/>
    </row>
    <row r="138" spans="1:16" s="3" customFormat="1" x14ac:dyDescent="0.2">
      <c r="A138" s="2"/>
      <c r="B138" s="1" t="s">
        <v>112</v>
      </c>
      <c r="C138" s="8">
        <v>17</v>
      </c>
      <c r="D138" s="9">
        <v>224.2</v>
      </c>
      <c r="E138" s="10"/>
      <c r="F138" s="11">
        <v>43256</v>
      </c>
      <c r="G138" s="11">
        <v>43278</v>
      </c>
      <c r="H138" s="8"/>
      <c r="I138" s="12">
        <f t="shared" si="8"/>
        <v>0</v>
      </c>
      <c r="J138" s="8">
        <f t="shared" si="9"/>
        <v>17</v>
      </c>
      <c r="K138" s="23">
        <f t="shared" si="10"/>
        <v>3811.3999999999996</v>
      </c>
      <c r="L138" s="2"/>
      <c r="O138" s="2"/>
      <c r="P138" s="2"/>
    </row>
    <row r="139" spans="1:16" s="3" customFormat="1" x14ac:dyDescent="0.2">
      <c r="A139" s="2"/>
      <c r="B139" s="1" t="s">
        <v>113</v>
      </c>
      <c r="C139" s="8">
        <v>0</v>
      </c>
      <c r="D139" s="9">
        <v>61.36</v>
      </c>
      <c r="E139" s="10"/>
      <c r="F139" s="11">
        <v>44418</v>
      </c>
      <c r="G139" s="11">
        <v>44425</v>
      </c>
      <c r="H139" s="8"/>
      <c r="I139" s="12">
        <f t="shared" si="8"/>
        <v>0</v>
      </c>
      <c r="J139" s="8">
        <f t="shared" si="9"/>
        <v>0</v>
      </c>
      <c r="K139" s="23">
        <f t="shared" si="10"/>
        <v>0</v>
      </c>
      <c r="L139" s="14"/>
      <c r="M139" s="14"/>
      <c r="O139" s="2"/>
      <c r="P139" s="2"/>
    </row>
    <row r="140" spans="1:16" s="3" customFormat="1" ht="38.25" x14ac:dyDescent="0.2">
      <c r="A140" s="2"/>
      <c r="B140" s="31" t="s">
        <v>114</v>
      </c>
      <c r="C140" s="32" t="s">
        <v>11</v>
      </c>
      <c r="D140" s="32" t="s">
        <v>5</v>
      </c>
      <c r="E140" s="32" t="s">
        <v>6</v>
      </c>
      <c r="F140" s="32" t="s">
        <v>7</v>
      </c>
      <c r="G140" s="32" t="s">
        <v>8</v>
      </c>
      <c r="H140" s="32" t="s">
        <v>9</v>
      </c>
      <c r="I140" s="32" t="s">
        <v>10</v>
      </c>
      <c r="J140" s="32" t="s">
        <v>11</v>
      </c>
      <c r="K140" s="33" t="s">
        <v>12</v>
      </c>
      <c r="L140" s="2"/>
      <c r="O140" s="2"/>
      <c r="P140" s="2"/>
    </row>
    <row r="141" spans="1:16" s="3" customFormat="1" x14ac:dyDescent="0.2">
      <c r="A141" s="2"/>
      <c r="B141" s="1" t="s">
        <v>115</v>
      </c>
      <c r="C141" s="8">
        <v>16</v>
      </c>
      <c r="D141" s="9">
        <v>522.1875</v>
      </c>
      <c r="E141" s="10"/>
      <c r="F141" s="11">
        <v>43305</v>
      </c>
      <c r="G141" s="11">
        <v>43306</v>
      </c>
      <c r="H141" s="8"/>
      <c r="I141" s="12">
        <f t="shared" ref="I141:I176" si="11">(H141*D141)</f>
        <v>0</v>
      </c>
      <c r="J141" s="8">
        <f>C141+E141-H141</f>
        <v>16</v>
      </c>
      <c r="K141" s="23">
        <f>D141*J141</f>
        <v>8355</v>
      </c>
      <c r="L141" s="2"/>
      <c r="O141" s="2"/>
      <c r="P141" s="2"/>
    </row>
    <row r="142" spans="1:16" s="3" customFormat="1" x14ac:dyDescent="0.2">
      <c r="A142" s="2"/>
      <c r="B142" s="1" t="s">
        <v>116</v>
      </c>
      <c r="C142" s="8">
        <v>3</v>
      </c>
      <c r="D142" s="9">
        <v>535</v>
      </c>
      <c r="E142" s="10"/>
      <c r="F142" s="11">
        <v>43228</v>
      </c>
      <c r="G142" s="11">
        <v>43255</v>
      </c>
      <c r="H142" s="8"/>
      <c r="I142" s="12">
        <f t="shared" si="11"/>
        <v>0</v>
      </c>
      <c r="J142" s="8">
        <f t="shared" ref="J142:J176" si="12">C142+E142-H142</f>
        <v>3</v>
      </c>
      <c r="K142" s="23">
        <f t="shared" ref="K142:K176" si="13">D142*J142</f>
        <v>1605</v>
      </c>
      <c r="L142" s="2"/>
      <c r="O142" s="2"/>
      <c r="P142" s="2"/>
    </row>
    <row r="143" spans="1:16" s="3" customFormat="1" x14ac:dyDescent="0.2">
      <c r="A143" s="2"/>
      <c r="B143" s="1" t="s">
        <v>117</v>
      </c>
      <c r="C143" s="8">
        <v>15</v>
      </c>
      <c r="D143" s="9">
        <v>1538.57</v>
      </c>
      <c r="E143" s="10"/>
      <c r="F143" s="11">
        <v>44252</v>
      </c>
      <c r="G143" s="11">
        <v>44255</v>
      </c>
      <c r="H143" s="8"/>
      <c r="I143" s="12">
        <f>(H143*D143)</f>
        <v>0</v>
      </c>
      <c r="J143" s="8">
        <f>C143+E143-H143</f>
        <v>15</v>
      </c>
      <c r="K143" s="23">
        <f t="shared" si="13"/>
        <v>23078.55</v>
      </c>
      <c r="L143" s="2"/>
      <c r="O143" s="2"/>
      <c r="P143" s="2"/>
    </row>
    <row r="144" spans="1:16" s="3" customFormat="1" x14ac:dyDescent="0.2">
      <c r="A144" s="2"/>
      <c r="B144" s="1" t="s">
        <v>118</v>
      </c>
      <c r="C144" s="8">
        <v>1</v>
      </c>
      <c r="D144" s="9">
        <v>4122.8100000000004</v>
      </c>
      <c r="E144" s="10"/>
      <c r="F144" s="11">
        <v>43759</v>
      </c>
      <c r="G144" s="11">
        <v>43783</v>
      </c>
      <c r="H144" s="34"/>
      <c r="I144" s="12">
        <f>(H144*D144)</f>
        <v>0</v>
      </c>
      <c r="J144" s="8">
        <f>C144+E144-H144</f>
        <v>1</v>
      </c>
      <c r="K144" s="23">
        <f t="shared" si="13"/>
        <v>4122.8100000000004</v>
      </c>
      <c r="L144" s="2"/>
      <c r="O144" s="2"/>
      <c r="P144" s="2"/>
    </row>
    <row r="145" spans="1:16" s="3" customFormat="1" x14ac:dyDescent="0.2">
      <c r="A145" s="2"/>
      <c r="B145" s="1" t="s">
        <v>119</v>
      </c>
      <c r="C145" s="8">
        <v>8</v>
      </c>
      <c r="D145" s="9">
        <v>6220.6937500000004</v>
      </c>
      <c r="E145" s="10"/>
      <c r="F145" s="11">
        <v>43759</v>
      </c>
      <c r="G145" s="11">
        <v>43783</v>
      </c>
      <c r="H145" s="8"/>
      <c r="I145" s="12">
        <f t="shared" si="11"/>
        <v>0</v>
      </c>
      <c r="J145" s="8">
        <f t="shared" si="12"/>
        <v>8</v>
      </c>
      <c r="K145" s="23">
        <f t="shared" si="13"/>
        <v>49765.55</v>
      </c>
      <c r="L145" s="2"/>
      <c r="O145" s="2"/>
      <c r="P145" s="2"/>
    </row>
    <row r="146" spans="1:16" s="3" customFormat="1" x14ac:dyDescent="0.2">
      <c r="A146" s="2"/>
      <c r="B146" s="1" t="s">
        <v>120</v>
      </c>
      <c r="C146" s="8">
        <v>5</v>
      </c>
      <c r="D146" s="9">
        <v>6436.26</v>
      </c>
      <c r="E146" s="10"/>
      <c r="F146" s="16">
        <v>43759</v>
      </c>
      <c r="G146" s="16">
        <v>43783</v>
      </c>
      <c r="H146" s="8"/>
      <c r="I146" s="12">
        <f>(H146*D146)</f>
        <v>0</v>
      </c>
      <c r="J146" s="8">
        <f t="shared" si="12"/>
        <v>5</v>
      </c>
      <c r="K146" s="23">
        <f t="shared" si="13"/>
        <v>32181.300000000003</v>
      </c>
      <c r="L146" s="2"/>
      <c r="O146" s="2"/>
      <c r="P146" s="2"/>
    </row>
    <row r="147" spans="1:16" x14ac:dyDescent="0.2">
      <c r="B147" s="1" t="s">
        <v>121</v>
      </c>
      <c r="C147" s="8">
        <v>4</v>
      </c>
      <c r="D147" s="9">
        <v>6436.26</v>
      </c>
      <c r="E147" s="10"/>
      <c r="F147" s="16">
        <v>43759</v>
      </c>
      <c r="G147" s="16">
        <v>43783</v>
      </c>
      <c r="H147" s="8"/>
      <c r="I147" s="12">
        <f t="shared" si="11"/>
        <v>0</v>
      </c>
      <c r="J147" s="8">
        <f t="shared" si="12"/>
        <v>4</v>
      </c>
      <c r="K147" s="23">
        <f t="shared" si="13"/>
        <v>25745.040000000001</v>
      </c>
    </row>
    <row r="148" spans="1:16" x14ac:dyDescent="0.2">
      <c r="B148" s="1" t="s">
        <v>122</v>
      </c>
      <c r="C148" s="8">
        <v>6</v>
      </c>
      <c r="D148" s="9">
        <v>6436.26</v>
      </c>
      <c r="E148" s="10"/>
      <c r="F148" s="16">
        <v>43759</v>
      </c>
      <c r="G148" s="16">
        <v>43783</v>
      </c>
      <c r="H148" s="8"/>
      <c r="I148" s="12">
        <f t="shared" si="11"/>
        <v>0</v>
      </c>
      <c r="J148" s="8">
        <f t="shared" si="12"/>
        <v>6</v>
      </c>
      <c r="K148" s="23">
        <f t="shared" si="13"/>
        <v>38617.56</v>
      </c>
    </row>
    <row r="149" spans="1:16" x14ac:dyDescent="0.2">
      <c r="B149" s="1" t="s">
        <v>123</v>
      </c>
      <c r="C149" s="8">
        <v>18</v>
      </c>
      <c r="D149" s="9">
        <v>8596.2999999999993</v>
      </c>
      <c r="E149" s="10"/>
      <c r="F149" s="11">
        <v>42870</v>
      </c>
      <c r="G149" s="11">
        <v>42878</v>
      </c>
      <c r="H149" s="8"/>
      <c r="I149" s="12">
        <f t="shared" si="11"/>
        <v>0</v>
      </c>
      <c r="J149" s="8">
        <f t="shared" si="12"/>
        <v>18</v>
      </c>
      <c r="K149" s="23">
        <f t="shared" si="13"/>
        <v>154733.4</v>
      </c>
    </row>
    <row r="150" spans="1:16" x14ac:dyDescent="0.2">
      <c r="B150" s="1" t="s">
        <v>124</v>
      </c>
      <c r="C150" s="8">
        <v>24</v>
      </c>
      <c r="D150" s="9">
        <v>15361.920833300001</v>
      </c>
      <c r="E150" s="10"/>
      <c r="F150" s="11">
        <v>43684</v>
      </c>
      <c r="G150" s="11">
        <v>43752</v>
      </c>
      <c r="H150" s="8"/>
      <c r="I150" s="12">
        <f t="shared" si="11"/>
        <v>0</v>
      </c>
      <c r="J150" s="8">
        <f t="shared" si="12"/>
        <v>24</v>
      </c>
      <c r="K150" s="23">
        <f t="shared" si="13"/>
        <v>368686.09999920003</v>
      </c>
    </row>
    <row r="151" spans="1:16" x14ac:dyDescent="0.2">
      <c r="B151" s="1" t="s">
        <v>125</v>
      </c>
      <c r="C151" s="8">
        <v>19</v>
      </c>
      <c r="D151" s="9">
        <v>15510.344735999999</v>
      </c>
      <c r="E151" s="10"/>
      <c r="F151" s="11">
        <v>43684</v>
      </c>
      <c r="G151" s="11">
        <v>43752</v>
      </c>
      <c r="H151" s="8"/>
      <c r="I151" s="12">
        <f t="shared" si="11"/>
        <v>0</v>
      </c>
      <c r="J151" s="8">
        <f t="shared" si="12"/>
        <v>19</v>
      </c>
      <c r="K151" s="23">
        <f t="shared" si="13"/>
        <v>294696.54998399998</v>
      </c>
    </row>
    <row r="152" spans="1:16" x14ac:dyDescent="0.2">
      <c r="B152" s="1" t="s">
        <v>126</v>
      </c>
      <c r="C152" s="8">
        <v>21</v>
      </c>
      <c r="D152" s="9">
        <v>15486.8976</v>
      </c>
      <c r="E152" s="10"/>
      <c r="F152" s="11">
        <v>43684</v>
      </c>
      <c r="G152" s="11">
        <v>43752</v>
      </c>
      <c r="H152" s="8"/>
      <c r="I152" s="12">
        <f t="shared" si="11"/>
        <v>0</v>
      </c>
      <c r="J152" s="8">
        <f t="shared" si="12"/>
        <v>21</v>
      </c>
      <c r="K152" s="23">
        <f t="shared" si="13"/>
        <v>325224.84960000002</v>
      </c>
    </row>
    <row r="153" spans="1:16" x14ac:dyDescent="0.2">
      <c r="B153" s="1" t="s">
        <v>127</v>
      </c>
      <c r="C153" s="8">
        <v>2</v>
      </c>
      <c r="D153" s="9">
        <v>13148.62</v>
      </c>
      <c r="E153" s="10"/>
      <c r="F153" s="11">
        <v>44252</v>
      </c>
      <c r="G153" s="11">
        <v>44255</v>
      </c>
      <c r="H153" s="8"/>
      <c r="I153" s="12">
        <f t="shared" si="11"/>
        <v>0</v>
      </c>
      <c r="J153" s="8">
        <f t="shared" si="12"/>
        <v>2</v>
      </c>
      <c r="K153" s="23">
        <f t="shared" si="13"/>
        <v>26297.24</v>
      </c>
    </row>
    <row r="154" spans="1:16" x14ac:dyDescent="0.2">
      <c r="B154" s="1" t="s">
        <v>128</v>
      </c>
      <c r="C154" s="8">
        <v>3</v>
      </c>
      <c r="D154" s="9">
        <v>13148.62</v>
      </c>
      <c r="E154" s="10"/>
      <c r="F154" s="11">
        <v>44252</v>
      </c>
      <c r="G154" s="11">
        <v>44255</v>
      </c>
      <c r="H154" s="8"/>
      <c r="I154" s="12">
        <f t="shared" si="11"/>
        <v>0</v>
      </c>
      <c r="J154" s="8">
        <f t="shared" si="12"/>
        <v>3</v>
      </c>
      <c r="K154" s="23">
        <f t="shared" si="13"/>
        <v>39445.86</v>
      </c>
    </row>
    <row r="155" spans="1:16" x14ac:dyDescent="0.2">
      <c r="B155" s="1" t="s">
        <v>129</v>
      </c>
      <c r="C155" s="8">
        <v>3</v>
      </c>
      <c r="D155" s="9">
        <v>14784.5</v>
      </c>
      <c r="E155" s="10"/>
      <c r="F155" s="11">
        <v>44252</v>
      </c>
      <c r="G155" s="11">
        <v>44255</v>
      </c>
      <c r="H155" s="8"/>
      <c r="I155" s="12">
        <f t="shared" si="11"/>
        <v>0</v>
      </c>
      <c r="J155" s="8">
        <f t="shared" si="12"/>
        <v>3</v>
      </c>
      <c r="K155" s="23">
        <f t="shared" si="13"/>
        <v>44353.5</v>
      </c>
    </row>
    <row r="156" spans="1:16" x14ac:dyDescent="0.2">
      <c r="B156" s="1" t="s">
        <v>130</v>
      </c>
      <c r="C156" s="8">
        <v>9</v>
      </c>
      <c r="D156" s="9">
        <v>9033.9488887999996</v>
      </c>
      <c r="E156" s="10"/>
      <c r="F156" s="11">
        <v>43789</v>
      </c>
      <c r="G156" s="11">
        <v>43816</v>
      </c>
      <c r="H156" s="8"/>
      <c r="I156" s="12">
        <f t="shared" si="11"/>
        <v>0</v>
      </c>
      <c r="J156" s="8">
        <f t="shared" si="12"/>
        <v>9</v>
      </c>
      <c r="K156" s="23">
        <f t="shared" si="13"/>
        <v>81305.539999200002</v>
      </c>
    </row>
    <row r="157" spans="1:16" s="3" customFormat="1" ht="25.5" x14ac:dyDescent="0.2">
      <c r="A157" s="2"/>
      <c r="B157" s="1" t="s">
        <v>131</v>
      </c>
      <c r="C157" s="8">
        <v>6</v>
      </c>
      <c r="D157" s="9">
        <v>944</v>
      </c>
      <c r="E157" s="10"/>
      <c r="F157" s="11">
        <v>42842</v>
      </c>
      <c r="G157" s="11">
        <v>42851</v>
      </c>
      <c r="H157" s="8"/>
      <c r="I157" s="12">
        <f t="shared" si="11"/>
        <v>0</v>
      </c>
      <c r="J157" s="8">
        <f t="shared" si="12"/>
        <v>6</v>
      </c>
      <c r="K157" s="23">
        <f t="shared" si="13"/>
        <v>5664</v>
      </c>
      <c r="L157" s="2"/>
      <c r="O157" s="2"/>
      <c r="P157" s="2"/>
    </row>
    <row r="158" spans="1:16" s="3" customFormat="1" x14ac:dyDescent="0.2">
      <c r="A158" s="2"/>
      <c r="B158" s="1" t="s">
        <v>132</v>
      </c>
      <c r="C158" s="8">
        <v>2</v>
      </c>
      <c r="D158" s="9">
        <v>1752.87</v>
      </c>
      <c r="E158" s="10"/>
      <c r="F158" s="11">
        <v>43446</v>
      </c>
      <c r="G158" s="11">
        <v>43528</v>
      </c>
      <c r="H158" s="8"/>
      <c r="I158" s="12">
        <f t="shared" si="11"/>
        <v>0</v>
      </c>
      <c r="J158" s="8">
        <f t="shared" si="12"/>
        <v>2</v>
      </c>
      <c r="K158" s="23">
        <f t="shared" si="13"/>
        <v>3505.74</v>
      </c>
      <c r="L158" s="2"/>
      <c r="O158" s="2"/>
      <c r="P158" s="2"/>
    </row>
    <row r="159" spans="1:16" s="3" customFormat="1" x14ac:dyDescent="0.2">
      <c r="A159" s="2"/>
      <c r="B159" s="1" t="s">
        <v>133</v>
      </c>
      <c r="C159" s="8">
        <v>18</v>
      </c>
      <c r="D159" s="9">
        <v>12508</v>
      </c>
      <c r="E159" s="10"/>
      <c r="F159" s="11">
        <v>43684</v>
      </c>
      <c r="G159" s="11">
        <v>43752</v>
      </c>
      <c r="H159" s="8"/>
      <c r="I159" s="12">
        <f t="shared" si="11"/>
        <v>0</v>
      </c>
      <c r="J159" s="8">
        <f t="shared" si="12"/>
        <v>18</v>
      </c>
      <c r="K159" s="23">
        <f t="shared" si="13"/>
        <v>225144</v>
      </c>
      <c r="L159" s="2"/>
      <c r="O159" s="2"/>
      <c r="P159" s="2"/>
    </row>
    <row r="160" spans="1:16" s="3" customFormat="1" x14ac:dyDescent="0.2">
      <c r="A160" s="2"/>
      <c r="B160" s="1" t="s">
        <v>134</v>
      </c>
      <c r="C160" s="8">
        <v>20</v>
      </c>
      <c r="D160" s="9">
        <v>12508</v>
      </c>
      <c r="E160" s="10"/>
      <c r="F160" s="11">
        <v>43684</v>
      </c>
      <c r="G160" s="11">
        <v>43752</v>
      </c>
      <c r="H160" s="8"/>
      <c r="I160" s="12">
        <f t="shared" si="11"/>
        <v>0</v>
      </c>
      <c r="J160" s="8">
        <f t="shared" si="12"/>
        <v>20</v>
      </c>
      <c r="K160" s="23">
        <f t="shared" si="13"/>
        <v>250160</v>
      </c>
      <c r="L160" s="2"/>
      <c r="O160" s="2"/>
      <c r="P160" s="2"/>
    </row>
    <row r="161" spans="1:16" s="3" customFormat="1" x14ac:dyDescent="0.2">
      <c r="A161" s="2"/>
      <c r="B161" s="1" t="s">
        <v>135</v>
      </c>
      <c r="C161" s="8">
        <v>14</v>
      </c>
      <c r="D161" s="9">
        <v>10992.88</v>
      </c>
      <c r="E161" s="10"/>
      <c r="F161" s="11">
        <v>43684</v>
      </c>
      <c r="G161" s="11">
        <v>43752</v>
      </c>
      <c r="H161" s="8"/>
      <c r="I161" s="12">
        <f t="shared" si="11"/>
        <v>0</v>
      </c>
      <c r="J161" s="8">
        <f t="shared" si="12"/>
        <v>14</v>
      </c>
      <c r="K161" s="23">
        <f t="shared" si="13"/>
        <v>153900.31999999998</v>
      </c>
      <c r="L161" s="2"/>
      <c r="O161" s="2"/>
      <c r="P161" s="2"/>
    </row>
    <row r="162" spans="1:16" s="3" customFormat="1" x14ac:dyDescent="0.2">
      <c r="A162" s="2"/>
      <c r="B162" s="1" t="s">
        <v>136</v>
      </c>
      <c r="C162" s="8">
        <v>1</v>
      </c>
      <c r="D162" s="9">
        <v>4572.5</v>
      </c>
      <c r="E162" s="10"/>
      <c r="F162" s="11"/>
      <c r="G162" s="11"/>
      <c r="H162" s="8"/>
      <c r="I162" s="12">
        <f t="shared" si="11"/>
        <v>0</v>
      </c>
      <c r="J162" s="8">
        <f t="shared" si="12"/>
        <v>1</v>
      </c>
      <c r="K162" s="23">
        <f t="shared" si="13"/>
        <v>4572.5</v>
      </c>
      <c r="L162" s="2"/>
      <c r="O162" s="2"/>
      <c r="P162" s="2"/>
    </row>
    <row r="163" spans="1:16" s="3" customFormat="1" x14ac:dyDescent="0.2">
      <c r="A163" s="2"/>
      <c r="B163" s="1" t="s">
        <v>137</v>
      </c>
      <c r="C163" s="8">
        <v>2</v>
      </c>
      <c r="D163" s="9">
        <v>12862</v>
      </c>
      <c r="E163" s="10"/>
      <c r="F163" s="11">
        <v>43789</v>
      </c>
      <c r="G163" s="11">
        <v>43816</v>
      </c>
      <c r="H163" s="8"/>
      <c r="I163" s="12">
        <f t="shared" si="11"/>
        <v>0</v>
      </c>
      <c r="J163" s="8">
        <f t="shared" si="12"/>
        <v>2</v>
      </c>
      <c r="K163" s="23">
        <f t="shared" si="13"/>
        <v>25724</v>
      </c>
      <c r="L163" s="2"/>
      <c r="O163" s="2"/>
      <c r="P163" s="2"/>
    </row>
    <row r="164" spans="1:16" s="3" customFormat="1" x14ac:dyDescent="0.2">
      <c r="A164" s="2"/>
      <c r="B164" s="1" t="s">
        <v>138</v>
      </c>
      <c r="C164" s="8">
        <v>23</v>
      </c>
      <c r="D164" s="9">
        <v>12492.233478</v>
      </c>
      <c r="E164" s="10"/>
      <c r="F164" s="11">
        <v>43684</v>
      </c>
      <c r="G164" s="11">
        <v>43752</v>
      </c>
      <c r="H164" s="8"/>
      <c r="I164" s="12">
        <f t="shared" si="11"/>
        <v>0</v>
      </c>
      <c r="J164" s="8">
        <f t="shared" si="12"/>
        <v>23</v>
      </c>
      <c r="K164" s="23">
        <f t="shared" si="13"/>
        <v>287321.36999400001</v>
      </c>
      <c r="L164" s="2"/>
      <c r="O164" s="2"/>
      <c r="P164" s="2"/>
    </row>
    <row r="165" spans="1:16" s="3" customFormat="1" x14ac:dyDescent="0.2">
      <c r="A165" s="2"/>
      <c r="B165" s="1" t="s">
        <v>139</v>
      </c>
      <c r="C165" s="8">
        <v>2</v>
      </c>
      <c r="D165" s="9">
        <v>1859.68</v>
      </c>
      <c r="E165" s="10"/>
      <c r="F165" s="11">
        <v>44169</v>
      </c>
      <c r="G165" s="11">
        <v>44175</v>
      </c>
      <c r="H165" s="8"/>
      <c r="I165" s="12">
        <f t="shared" si="11"/>
        <v>0</v>
      </c>
      <c r="J165" s="8">
        <f t="shared" si="12"/>
        <v>2</v>
      </c>
      <c r="K165" s="23">
        <f t="shared" si="13"/>
        <v>3719.36</v>
      </c>
      <c r="L165" s="2"/>
      <c r="O165" s="2"/>
      <c r="P165" s="2"/>
    </row>
    <row r="166" spans="1:16" s="3" customFormat="1" x14ac:dyDescent="0.2">
      <c r="A166" s="2"/>
      <c r="B166" s="1" t="s">
        <v>140</v>
      </c>
      <c r="C166" s="8">
        <v>5</v>
      </c>
      <c r="D166" s="9">
        <v>1859.68</v>
      </c>
      <c r="E166" s="10"/>
      <c r="F166" s="11">
        <v>44169</v>
      </c>
      <c r="G166" s="11">
        <v>44175</v>
      </c>
      <c r="H166" s="8"/>
      <c r="I166" s="12">
        <f t="shared" si="11"/>
        <v>0</v>
      </c>
      <c r="J166" s="8">
        <f t="shared" si="12"/>
        <v>5</v>
      </c>
      <c r="K166" s="23">
        <f t="shared" si="13"/>
        <v>9298.4</v>
      </c>
      <c r="L166" s="2"/>
      <c r="O166" s="2"/>
      <c r="P166" s="2"/>
    </row>
    <row r="167" spans="1:16" s="3" customFormat="1" x14ac:dyDescent="0.2">
      <c r="A167" s="2"/>
      <c r="B167" s="1" t="s">
        <v>141</v>
      </c>
      <c r="C167" s="8">
        <v>5</v>
      </c>
      <c r="D167" s="9">
        <v>1859.68</v>
      </c>
      <c r="E167" s="10"/>
      <c r="F167" s="11">
        <v>44169</v>
      </c>
      <c r="G167" s="11">
        <v>44175</v>
      </c>
      <c r="H167" s="8"/>
      <c r="I167" s="12">
        <f t="shared" si="11"/>
        <v>0</v>
      </c>
      <c r="J167" s="8">
        <f t="shared" si="12"/>
        <v>5</v>
      </c>
      <c r="K167" s="23">
        <f t="shared" si="13"/>
        <v>9298.4</v>
      </c>
      <c r="L167" s="2"/>
      <c r="O167" s="2"/>
      <c r="P167" s="2"/>
    </row>
    <row r="168" spans="1:16" s="3" customFormat="1" x14ac:dyDescent="0.2">
      <c r="A168" s="2"/>
      <c r="B168" s="1" t="s">
        <v>142</v>
      </c>
      <c r="C168" s="8">
        <v>4</v>
      </c>
      <c r="D168" s="9">
        <v>3624.96</v>
      </c>
      <c r="E168" s="10"/>
      <c r="F168" s="11">
        <v>44169</v>
      </c>
      <c r="G168" s="11">
        <v>44175</v>
      </c>
      <c r="H168" s="8"/>
      <c r="I168" s="12">
        <f t="shared" si="11"/>
        <v>0</v>
      </c>
      <c r="J168" s="8">
        <f t="shared" si="12"/>
        <v>4</v>
      </c>
      <c r="K168" s="23">
        <f>D168*J168</f>
        <v>14499.84</v>
      </c>
      <c r="L168" s="2"/>
      <c r="O168" s="2"/>
      <c r="P168" s="2"/>
    </row>
    <row r="169" spans="1:16" s="3" customFormat="1" x14ac:dyDescent="0.2">
      <c r="A169" s="2"/>
      <c r="B169" s="1" t="s">
        <v>143</v>
      </c>
      <c r="C169" s="8">
        <v>2</v>
      </c>
      <c r="D169" s="9">
        <v>17437.099999999999</v>
      </c>
      <c r="E169" s="10"/>
      <c r="F169" s="11">
        <v>43789</v>
      </c>
      <c r="G169" s="11">
        <v>43816</v>
      </c>
      <c r="H169" s="8"/>
      <c r="I169" s="12">
        <f t="shared" si="11"/>
        <v>0</v>
      </c>
      <c r="J169" s="8">
        <f t="shared" si="12"/>
        <v>2</v>
      </c>
      <c r="K169" s="23">
        <f t="shared" si="13"/>
        <v>34874.199999999997</v>
      </c>
      <c r="L169" s="14"/>
      <c r="M169" s="14"/>
      <c r="O169" s="2"/>
      <c r="P169" s="2"/>
    </row>
    <row r="170" spans="1:16" s="3" customFormat="1" x14ac:dyDescent="0.2">
      <c r="A170" s="2"/>
      <c r="B170" s="1" t="s">
        <v>144</v>
      </c>
      <c r="C170" s="8">
        <v>0</v>
      </c>
      <c r="D170" s="9">
        <v>9152</v>
      </c>
      <c r="E170" s="10"/>
      <c r="F170" s="11">
        <v>44743</v>
      </c>
      <c r="G170" s="11">
        <v>44773</v>
      </c>
      <c r="H170" s="8"/>
      <c r="I170" s="12">
        <f t="shared" si="11"/>
        <v>0</v>
      </c>
      <c r="J170" s="8">
        <f t="shared" si="12"/>
        <v>0</v>
      </c>
      <c r="K170" s="23">
        <f t="shared" si="13"/>
        <v>0</v>
      </c>
      <c r="L170" s="14"/>
      <c r="M170" s="14"/>
      <c r="O170" s="2"/>
      <c r="P170" s="2"/>
    </row>
    <row r="171" spans="1:16" s="3" customFormat="1" x14ac:dyDescent="0.2">
      <c r="A171" s="2"/>
      <c r="B171" s="1" t="s">
        <v>145</v>
      </c>
      <c r="C171" s="8">
        <v>0</v>
      </c>
      <c r="D171" s="9">
        <v>8898.2999999999993</v>
      </c>
      <c r="E171" s="10"/>
      <c r="F171" s="11">
        <v>44743</v>
      </c>
      <c r="G171" s="11">
        <v>44773</v>
      </c>
      <c r="H171" s="8"/>
      <c r="I171" s="12">
        <f t="shared" si="11"/>
        <v>0</v>
      </c>
      <c r="J171" s="8">
        <f t="shared" si="12"/>
        <v>0</v>
      </c>
      <c r="K171" s="23">
        <f t="shared" si="13"/>
        <v>0</v>
      </c>
      <c r="L171" s="14"/>
      <c r="M171" s="14"/>
      <c r="O171" s="2"/>
      <c r="P171" s="2"/>
    </row>
    <row r="172" spans="1:16" s="3" customFormat="1" x14ac:dyDescent="0.2">
      <c r="A172" s="2"/>
      <c r="B172" s="1" t="s">
        <v>146</v>
      </c>
      <c r="C172" s="8">
        <v>0</v>
      </c>
      <c r="D172" s="9">
        <v>4650</v>
      </c>
      <c r="E172" s="10"/>
      <c r="F172" s="11">
        <v>44743</v>
      </c>
      <c r="G172" s="11">
        <v>44773</v>
      </c>
      <c r="H172" s="8"/>
      <c r="I172" s="12">
        <f t="shared" si="11"/>
        <v>0</v>
      </c>
      <c r="J172" s="8">
        <f t="shared" si="12"/>
        <v>0</v>
      </c>
      <c r="K172" s="23">
        <f t="shared" si="13"/>
        <v>0</v>
      </c>
      <c r="L172" s="14"/>
      <c r="M172" s="14"/>
      <c r="O172" s="2"/>
      <c r="P172" s="2"/>
    </row>
    <row r="173" spans="1:16" s="3" customFormat="1" x14ac:dyDescent="0.2">
      <c r="A173" s="2"/>
      <c r="B173" s="1" t="s">
        <v>147</v>
      </c>
      <c r="C173" s="8">
        <v>0</v>
      </c>
      <c r="D173" s="9">
        <v>14152</v>
      </c>
      <c r="E173" s="10"/>
      <c r="F173" s="11">
        <v>44743</v>
      </c>
      <c r="G173" s="11">
        <v>44773</v>
      </c>
      <c r="H173" s="8"/>
      <c r="I173" s="12">
        <f t="shared" si="11"/>
        <v>0</v>
      </c>
      <c r="J173" s="8">
        <f t="shared" si="12"/>
        <v>0</v>
      </c>
      <c r="K173" s="23">
        <f t="shared" si="13"/>
        <v>0</v>
      </c>
      <c r="L173" s="14"/>
      <c r="M173" s="14"/>
      <c r="O173" s="2"/>
      <c r="P173" s="2"/>
    </row>
    <row r="174" spans="1:16" s="3" customFormat="1" x14ac:dyDescent="0.2">
      <c r="A174" s="2"/>
      <c r="B174" s="1" t="s">
        <v>148</v>
      </c>
      <c r="C174" s="8">
        <v>0</v>
      </c>
      <c r="D174" s="9">
        <v>8890</v>
      </c>
      <c r="E174" s="10"/>
      <c r="F174" s="11">
        <v>44743</v>
      </c>
      <c r="G174" s="11">
        <v>44773</v>
      </c>
      <c r="H174" s="8"/>
      <c r="I174" s="12">
        <f t="shared" si="11"/>
        <v>0</v>
      </c>
      <c r="J174" s="8">
        <f t="shared" si="12"/>
        <v>0</v>
      </c>
      <c r="K174" s="23">
        <f t="shared" si="13"/>
        <v>0</v>
      </c>
      <c r="L174" s="14"/>
      <c r="M174" s="14"/>
      <c r="O174" s="2"/>
      <c r="P174" s="2"/>
    </row>
    <row r="175" spans="1:16" s="3" customFormat="1" x14ac:dyDescent="0.2">
      <c r="A175" s="2"/>
      <c r="B175" s="1" t="s">
        <v>149</v>
      </c>
      <c r="C175" s="8">
        <v>0</v>
      </c>
      <c r="D175" s="9">
        <v>10997</v>
      </c>
      <c r="E175" s="10"/>
      <c r="F175" s="11">
        <v>44743</v>
      </c>
      <c r="G175" s="11">
        <v>44773</v>
      </c>
      <c r="H175" s="8"/>
      <c r="I175" s="12">
        <f t="shared" si="11"/>
        <v>0</v>
      </c>
      <c r="J175" s="8">
        <f t="shared" si="12"/>
        <v>0</v>
      </c>
      <c r="K175" s="23">
        <f t="shared" si="13"/>
        <v>0</v>
      </c>
      <c r="L175" s="14"/>
      <c r="M175" s="14"/>
      <c r="O175" s="2"/>
      <c r="P175" s="2"/>
    </row>
    <row r="176" spans="1:16" s="3" customFormat="1" x14ac:dyDescent="0.2">
      <c r="A176" s="2"/>
      <c r="B176" s="1" t="s">
        <v>150</v>
      </c>
      <c r="C176" s="8">
        <v>0</v>
      </c>
      <c r="D176" s="9">
        <v>9900</v>
      </c>
      <c r="E176" s="10"/>
      <c r="F176" s="11">
        <v>44743</v>
      </c>
      <c r="G176" s="11">
        <v>44773</v>
      </c>
      <c r="H176" s="8"/>
      <c r="I176" s="12">
        <f t="shared" si="11"/>
        <v>0</v>
      </c>
      <c r="J176" s="8">
        <f t="shared" si="12"/>
        <v>0</v>
      </c>
      <c r="K176" s="23">
        <f t="shared" si="13"/>
        <v>0</v>
      </c>
      <c r="L176" s="14"/>
      <c r="M176" s="14"/>
      <c r="O176" s="2"/>
      <c r="P176" s="2"/>
    </row>
    <row r="177" spans="1:16" s="3" customFormat="1" ht="38.25" x14ac:dyDescent="0.2">
      <c r="A177" s="2"/>
      <c r="B177" s="31" t="s">
        <v>151</v>
      </c>
      <c r="C177" s="32" t="s">
        <v>11</v>
      </c>
      <c r="D177" s="32" t="s">
        <v>5</v>
      </c>
      <c r="E177" s="32" t="s">
        <v>6</v>
      </c>
      <c r="F177" s="32" t="s">
        <v>7</v>
      </c>
      <c r="G177" s="32" t="s">
        <v>8</v>
      </c>
      <c r="H177" s="32" t="s">
        <v>9</v>
      </c>
      <c r="I177" s="32" t="s">
        <v>10</v>
      </c>
      <c r="J177" s="32" t="s">
        <v>11</v>
      </c>
      <c r="K177" s="33" t="s">
        <v>12</v>
      </c>
      <c r="L177" s="2"/>
      <c r="O177" s="2"/>
      <c r="P177" s="2"/>
    </row>
    <row r="178" spans="1:16" s="3" customFormat="1" x14ac:dyDescent="0.2">
      <c r="A178" s="2"/>
      <c r="B178" s="24" t="s">
        <v>152</v>
      </c>
      <c r="C178" s="8">
        <v>54</v>
      </c>
      <c r="D178" s="9">
        <v>29.5</v>
      </c>
      <c r="E178" s="10"/>
      <c r="F178" s="11">
        <v>45435</v>
      </c>
      <c r="G178" s="11">
        <v>45440</v>
      </c>
      <c r="H178" s="8">
        <v>43</v>
      </c>
      <c r="I178" s="12">
        <f t="shared" ref="I178:I232" si="14">(H178*D178)</f>
        <v>1268.5</v>
      </c>
      <c r="J178" s="8">
        <f>C178+E178-H178</f>
        <v>11</v>
      </c>
      <c r="K178" s="23">
        <f>D178*J178</f>
        <v>324.5</v>
      </c>
      <c r="L178" s="2"/>
      <c r="O178" s="2"/>
      <c r="P178" s="2"/>
    </row>
    <row r="179" spans="1:16" s="3" customFormat="1" x14ac:dyDescent="0.2">
      <c r="A179" s="2"/>
      <c r="B179" s="24" t="s">
        <v>302</v>
      </c>
      <c r="C179" s="8">
        <v>300</v>
      </c>
      <c r="D179" s="9">
        <v>10.156666599999999</v>
      </c>
      <c r="E179" s="10">
        <v>300</v>
      </c>
      <c r="F179" s="11">
        <v>45517</v>
      </c>
      <c r="G179" s="11">
        <v>45524</v>
      </c>
      <c r="H179" s="8">
        <v>49</v>
      </c>
      <c r="I179" s="12">
        <f t="shared" si="14"/>
        <v>497.6766634</v>
      </c>
      <c r="J179" s="8">
        <f>C179+E179-H179</f>
        <v>551</v>
      </c>
      <c r="K179" s="23">
        <f>D179*J179</f>
        <v>5596.3232965999996</v>
      </c>
      <c r="L179" s="2"/>
      <c r="O179" s="2"/>
      <c r="P179" s="2"/>
    </row>
    <row r="180" spans="1:16" s="3" customFormat="1" x14ac:dyDescent="0.2">
      <c r="A180" s="2"/>
      <c r="B180" s="71" t="s">
        <v>153</v>
      </c>
      <c r="C180" s="59">
        <v>205</v>
      </c>
      <c r="D180" s="60">
        <v>339.523414</v>
      </c>
      <c r="E180" s="61"/>
      <c r="F180" s="62">
        <v>45435</v>
      </c>
      <c r="G180" s="62">
        <v>45440</v>
      </c>
      <c r="H180" s="59"/>
      <c r="I180" s="63">
        <f t="shared" si="14"/>
        <v>0</v>
      </c>
      <c r="J180" s="59">
        <f>C180+E180-H180</f>
        <v>205</v>
      </c>
      <c r="K180" s="70">
        <f>D180*J180</f>
        <v>69602.299870000003</v>
      </c>
      <c r="L180" s="2"/>
      <c r="O180" s="2"/>
      <c r="P180" s="2"/>
    </row>
    <row r="181" spans="1:16" s="3" customFormat="1" x14ac:dyDescent="0.2">
      <c r="A181" s="2"/>
      <c r="B181" s="71" t="s">
        <v>154</v>
      </c>
      <c r="C181" s="59">
        <v>235</v>
      </c>
      <c r="D181" s="60">
        <v>429.24382900000001</v>
      </c>
      <c r="E181" s="61"/>
      <c r="F181" s="62">
        <v>45435</v>
      </c>
      <c r="G181" s="62">
        <v>45440</v>
      </c>
      <c r="H181" s="59"/>
      <c r="I181" s="63">
        <f t="shared" si="14"/>
        <v>0</v>
      </c>
      <c r="J181" s="59">
        <f>C181+E181-H181</f>
        <v>235</v>
      </c>
      <c r="K181" s="70">
        <f>D181*J181</f>
        <v>100872.29981500001</v>
      </c>
      <c r="L181" s="2"/>
      <c r="O181" s="2"/>
      <c r="P181" s="2"/>
    </row>
    <row r="182" spans="1:16" s="3" customFormat="1" x14ac:dyDescent="0.2">
      <c r="A182" s="2"/>
      <c r="B182" s="71" t="s">
        <v>155</v>
      </c>
      <c r="C182" s="59">
        <v>110</v>
      </c>
      <c r="D182" s="60">
        <v>259.62536299999999</v>
      </c>
      <c r="E182" s="61">
        <v>50</v>
      </c>
      <c r="F182" s="62">
        <v>45517</v>
      </c>
      <c r="G182" s="62">
        <v>45524</v>
      </c>
      <c r="H182" s="59">
        <v>1</v>
      </c>
      <c r="I182" s="63">
        <f t="shared" si="14"/>
        <v>259.62536299999999</v>
      </c>
      <c r="J182" s="59">
        <f t="shared" ref="J182:J205" si="15">C182+E182-H182</f>
        <v>159</v>
      </c>
      <c r="K182" s="70">
        <f t="shared" ref="K182:K204" si="16">D182*J182</f>
        <v>41280.432716999996</v>
      </c>
      <c r="L182" s="2"/>
      <c r="O182" s="2"/>
      <c r="P182" s="2"/>
    </row>
    <row r="183" spans="1:16" s="3" customFormat="1" x14ac:dyDescent="0.2">
      <c r="A183" s="2"/>
      <c r="B183" s="71" t="s">
        <v>156</v>
      </c>
      <c r="C183" s="59">
        <v>154</v>
      </c>
      <c r="D183" s="60">
        <v>405.21</v>
      </c>
      <c r="E183" s="61">
        <v>80</v>
      </c>
      <c r="F183" s="62">
        <v>45517</v>
      </c>
      <c r="G183" s="62">
        <v>45524</v>
      </c>
      <c r="H183" s="59">
        <v>2</v>
      </c>
      <c r="I183" s="63">
        <f t="shared" si="14"/>
        <v>810.42</v>
      </c>
      <c r="J183" s="59">
        <f t="shared" si="15"/>
        <v>232</v>
      </c>
      <c r="K183" s="70">
        <f t="shared" si="16"/>
        <v>94008.72</v>
      </c>
      <c r="L183" s="2"/>
      <c r="O183" s="2"/>
      <c r="P183" s="2"/>
    </row>
    <row r="184" spans="1:16" s="3" customFormat="1" x14ac:dyDescent="0.2">
      <c r="A184" s="2"/>
      <c r="B184" s="71" t="s">
        <v>306</v>
      </c>
      <c r="C184" s="59">
        <v>8</v>
      </c>
      <c r="D184" s="60">
        <v>470.78</v>
      </c>
      <c r="E184" s="61">
        <v>8</v>
      </c>
      <c r="F184" s="62">
        <v>45517</v>
      </c>
      <c r="G184" s="62">
        <v>45524</v>
      </c>
      <c r="H184" s="59"/>
      <c r="I184" s="63">
        <f t="shared" si="14"/>
        <v>0</v>
      </c>
      <c r="J184" s="59">
        <f t="shared" si="15"/>
        <v>16</v>
      </c>
      <c r="K184" s="70">
        <f t="shared" si="16"/>
        <v>7532.48</v>
      </c>
      <c r="L184" s="2"/>
      <c r="O184" s="2"/>
      <c r="P184" s="2"/>
    </row>
    <row r="185" spans="1:16" s="3" customFormat="1" x14ac:dyDescent="0.2">
      <c r="A185" s="2"/>
      <c r="B185" s="71" t="s">
        <v>157</v>
      </c>
      <c r="C185" s="59">
        <v>0</v>
      </c>
      <c r="D185" s="60">
        <v>1277.739548</v>
      </c>
      <c r="E185" s="61"/>
      <c r="F185" s="62">
        <v>45280</v>
      </c>
      <c r="G185" s="62">
        <v>45284</v>
      </c>
      <c r="H185" s="59"/>
      <c r="I185" s="63">
        <f t="shared" si="14"/>
        <v>0</v>
      </c>
      <c r="J185" s="59">
        <f t="shared" si="15"/>
        <v>0</v>
      </c>
      <c r="K185" s="70">
        <f t="shared" si="16"/>
        <v>0</v>
      </c>
      <c r="L185" s="2"/>
      <c r="O185" s="2"/>
      <c r="P185" s="2"/>
    </row>
    <row r="186" spans="1:16" s="3" customFormat="1" x14ac:dyDescent="0.2">
      <c r="A186" s="2"/>
      <c r="B186" s="71" t="s">
        <v>284</v>
      </c>
      <c r="C186" s="59">
        <v>104</v>
      </c>
      <c r="D186" s="60">
        <v>364.27298000000002</v>
      </c>
      <c r="E186" s="61">
        <v>36</v>
      </c>
      <c r="F186" s="62">
        <v>45517</v>
      </c>
      <c r="G186" s="62">
        <v>45524</v>
      </c>
      <c r="H186" s="59">
        <v>73</v>
      </c>
      <c r="I186" s="63">
        <f t="shared" si="14"/>
        <v>26591.927540000001</v>
      </c>
      <c r="J186" s="59">
        <f t="shared" si="15"/>
        <v>67</v>
      </c>
      <c r="K186" s="70">
        <f t="shared" si="16"/>
        <v>24406.289660000002</v>
      </c>
      <c r="L186" s="2"/>
      <c r="O186" s="2"/>
      <c r="P186" s="2"/>
    </row>
    <row r="187" spans="1:16" s="3" customFormat="1" x14ac:dyDescent="0.2">
      <c r="A187" s="2"/>
      <c r="B187" s="71" t="s">
        <v>262</v>
      </c>
      <c r="C187" s="59">
        <v>49</v>
      </c>
      <c r="D187" s="60">
        <v>1056.0999999999999</v>
      </c>
      <c r="E187" s="61"/>
      <c r="F187" s="62">
        <v>45281</v>
      </c>
      <c r="G187" s="62">
        <v>45286</v>
      </c>
      <c r="H187" s="59">
        <v>5</v>
      </c>
      <c r="I187" s="63">
        <f t="shared" si="14"/>
        <v>5280.5</v>
      </c>
      <c r="J187" s="59">
        <f t="shared" si="15"/>
        <v>44</v>
      </c>
      <c r="K187" s="70">
        <f t="shared" si="16"/>
        <v>46468.399999999994</v>
      </c>
      <c r="L187" s="2"/>
      <c r="O187" s="2"/>
      <c r="P187" s="2"/>
    </row>
    <row r="188" spans="1:16" s="3" customFormat="1" x14ac:dyDescent="0.2">
      <c r="A188" s="2"/>
      <c r="B188" s="71" t="s">
        <v>277</v>
      </c>
      <c r="C188" s="59">
        <v>6</v>
      </c>
      <c r="D188" s="60">
        <v>88.5</v>
      </c>
      <c r="E188" s="61"/>
      <c r="F188" s="62">
        <v>45282</v>
      </c>
      <c r="G188" s="62">
        <v>45287</v>
      </c>
      <c r="H188" s="59">
        <v>2</v>
      </c>
      <c r="I188" s="63">
        <f t="shared" si="14"/>
        <v>177</v>
      </c>
      <c r="J188" s="59">
        <f t="shared" si="15"/>
        <v>4</v>
      </c>
      <c r="K188" s="70">
        <f t="shared" si="16"/>
        <v>354</v>
      </c>
      <c r="L188" s="2"/>
      <c r="O188" s="2"/>
      <c r="P188" s="2"/>
    </row>
    <row r="189" spans="1:16" s="3" customFormat="1" x14ac:dyDescent="0.2">
      <c r="A189" s="2"/>
      <c r="B189" s="24" t="s">
        <v>158</v>
      </c>
      <c r="C189" s="8">
        <v>2635</v>
      </c>
      <c r="D189" s="9">
        <v>112.881013</v>
      </c>
      <c r="E189" s="10"/>
      <c r="F189" s="11">
        <v>45435</v>
      </c>
      <c r="G189" s="11">
        <v>45440</v>
      </c>
      <c r="H189" s="8">
        <v>88</v>
      </c>
      <c r="I189" s="12">
        <f t="shared" si="14"/>
        <v>9933.5291440000001</v>
      </c>
      <c r="J189" s="8">
        <f t="shared" si="15"/>
        <v>2547</v>
      </c>
      <c r="K189" s="23">
        <f t="shared" si="16"/>
        <v>287507.94011099997</v>
      </c>
      <c r="L189" s="2"/>
      <c r="O189" s="2"/>
      <c r="P189" s="2"/>
    </row>
    <row r="190" spans="1:16" s="3" customFormat="1" x14ac:dyDescent="0.2">
      <c r="A190" s="2"/>
      <c r="B190" s="24" t="s">
        <v>159</v>
      </c>
      <c r="C190" s="8">
        <v>752</v>
      </c>
      <c r="D190" s="9">
        <v>143.04010629999999</v>
      </c>
      <c r="E190" s="10"/>
      <c r="F190" s="11">
        <v>45435</v>
      </c>
      <c r="G190" s="11">
        <v>45440</v>
      </c>
      <c r="H190" s="8">
        <v>313</v>
      </c>
      <c r="I190" s="12">
        <f t="shared" si="14"/>
        <v>44771.553271899997</v>
      </c>
      <c r="J190" s="8">
        <f t="shared" si="15"/>
        <v>439</v>
      </c>
      <c r="K190" s="23">
        <f t="shared" si="16"/>
        <v>62794.606665699997</v>
      </c>
      <c r="L190" s="2"/>
      <c r="O190" s="2"/>
      <c r="P190" s="2"/>
    </row>
    <row r="191" spans="1:16" s="3" customFormat="1" x14ac:dyDescent="0.2">
      <c r="A191" s="2"/>
      <c r="B191" s="24" t="s">
        <v>160</v>
      </c>
      <c r="C191" s="8">
        <v>2</v>
      </c>
      <c r="D191" s="9">
        <v>41.19</v>
      </c>
      <c r="E191" s="10"/>
      <c r="F191" s="11">
        <v>43525</v>
      </c>
      <c r="G191" s="11">
        <v>43528</v>
      </c>
      <c r="H191" s="8"/>
      <c r="I191" s="12">
        <f t="shared" si="14"/>
        <v>0</v>
      </c>
      <c r="J191" s="8">
        <f t="shared" si="15"/>
        <v>2</v>
      </c>
      <c r="K191" s="23">
        <f t="shared" si="16"/>
        <v>82.38</v>
      </c>
      <c r="L191" s="2"/>
      <c r="O191" s="2"/>
      <c r="P191" s="2"/>
    </row>
    <row r="192" spans="1:16" s="3" customFormat="1" x14ac:dyDescent="0.2">
      <c r="A192" s="2"/>
      <c r="B192" s="24" t="s">
        <v>161</v>
      </c>
      <c r="C192" s="8">
        <v>56</v>
      </c>
      <c r="D192" s="9">
        <v>60</v>
      </c>
      <c r="E192" s="10"/>
      <c r="F192" s="11">
        <v>45194</v>
      </c>
      <c r="G192" s="11">
        <v>45199</v>
      </c>
      <c r="H192" s="8">
        <v>29</v>
      </c>
      <c r="I192" s="12">
        <f t="shared" si="14"/>
        <v>1740</v>
      </c>
      <c r="J192" s="8">
        <f t="shared" si="15"/>
        <v>27</v>
      </c>
      <c r="K192" s="23">
        <f t="shared" si="16"/>
        <v>1620</v>
      </c>
      <c r="L192" s="2"/>
      <c r="O192" s="2"/>
      <c r="P192" s="2"/>
    </row>
    <row r="193" spans="1:16" s="3" customFormat="1" x14ac:dyDescent="0.2">
      <c r="A193" s="2"/>
      <c r="B193" s="24" t="s">
        <v>162</v>
      </c>
      <c r="C193" s="8">
        <v>0</v>
      </c>
      <c r="D193" s="9">
        <v>79.846666659999997</v>
      </c>
      <c r="E193" s="10"/>
      <c r="F193" s="11">
        <v>45288</v>
      </c>
      <c r="G193" s="11">
        <v>45289</v>
      </c>
      <c r="H193" s="8"/>
      <c r="I193" s="12">
        <f t="shared" si="14"/>
        <v>0</v>
      </c>
      <c r="J193" s="8">
        <f t="shared" si="15"/>
        <v>0</v>
      </c>
      <c r="K193" s="23">
        <f t="shared" si="16"/>
        <v>0</v>
      </c>
      <c r="L193" s="2"/>
      <c r="O193" s="2"/>
      <c r="P193" s="2"/>
    </row>
    <row r="194" spans="1:16" s="3" customFormat="1" x14ac:dyDescent="0.2">
      <c r="A194" s="2"/>
      <c r="B194" s="24" t="s">
        <v>163</v>
      </c>
      <c r="C194" s="8">
        <v>951</v>
      </c>
      <c r="D194" s="9">
        <v>109.25136698</v>
      </c>
      <c r="E194" s="10"/>
      <c r="F194" s="11">
        <v>45435</v>
      </c>
      <c r="G194" s="11">
        <v>45440</v>
      </c>
      <c r="H194" s="8">
        <v>71</v>
      </c>
      <c r="I194" s="12">
        <f t="shared" si="14"/>
        <v>7756.8470555800004</v>
      </c>
      <c r="J194" s="8">
        <f t="shared" si="15"/>
        <v>880</v>
      </c>
      <c r="K194" s="23">
        <f t="shared" si="16"/>
        <v>96141.202942400007</v>
      </c>
      <c r="L194" s="2"/>
      <c r="O194" s="2"/>
      <c r="P194" s="2"/>
    </row>
    <row r="195" spans="1:16" s="3" customFormat="1" x14ac:dyDescent="0.2">
      <c r="A195" s="2"/>
      <c r="B195" s="24" t="s">
        <v>286</v>
      </c>
      <c r="C195" s="8">
        <v>196</v>
      </c>
      <c r="D195" s="9">
        <v>92.04</v>
      </c>
      <c r="E195" s="10"/>
      <c r="F195" s="11">
        <v>45435</v>
      </c>
      <c r="G195" s="11">
        <v>45440</v>
      </c>
      <c r="H195" s="8">
        <v>14</v>
      </c>
      <c r="I195" s="12">
        <f t="shared" si="14"/>
        <v>1288.5600000000002</v>
      </c>
      <c r="J195" s="8">
        <f t="shared" si="15"/>
        <v>182</v>
      </c>
      <c r="K195" s="23">
        <f t="shared" si="16"/>
        <v>16751.280000000002</v>
      </c>
      <c r="L195" s="2"/>
      <c r="O195" s="2"/>
      <c r="P195" s="2"/>
    </row>
    <row r="196" spans="1:16" s="3" customFormat="1" x14ac:dyDescent="0.2">
      <c r="A196" s="2"/>
      <c r="B196" s="24" t="s">
        <v>164</v>
      </c>
      <c r="C196" s="8">
        <v>1181</v>
      </c>
      <c r="D196" s="9">
        <v>56.54</v>
      </c>
      <c r="E196" s="10">
        <v>850</v>
      </c>
      <c r="F196" s="11">
        <v>45517</v>
      </c>
      <c r="G196" s="11">
        <v>45524</v>
      </c>
      <c r="H196" s="8">
        <v>786</v>
      </c>
      <c r="I196" s="12">
        <f t="shared" si="14"/>
        <v>44440.44</v>
      </c>
      <c r="J196" s="8">
        <f t="shared" si="15"/>
        <v>1245</v>
      </c>
      <c r="K196" s="23">
        <f t="shared" si="16"/>
        <v>70392.3</v>
      </c>
      <c r="L196" s="2"/>
      <c r="O196" s="2"/>
      <c r="P196" s="2"/>
    </row>
    <row r="197" spans="1:16" s="3" customFormat="1" x14ac:dyDescent="0.2">
      <c r="A197" s="2"/>
      <c r="B197" s="24" t="s">
        <v>165</v>
      </c>
      <c r="C197" s="8">
        <v>2806</v>
      </c>
      <c r="D197" s="9">
        <v>94.688321000000002</v>
      </c>
      <c r="E197" s="10">
        <v>1000</v>
      </c>
      <c r="F197" s="11">
        <v>45517</v>
      </c>
      <c r="G197" s="11">
        <v>45524</v>
      </c>
      <c r="H197" s="8">
        <v>665</v>
      </c>
      <c r="I197" s="12">
        <f t="shared" si="14"/>
        <v>62967.733465000005</v>
      </c>
      <c r="J197" s="8">
        <f t="shared" si="15"/>
        <v>3141</v>
      </c>
      <c r="K197" s="23">
        <f t="shared" si="16"/>
        <v>297416.01626100001</v>
      </c>
      <c r="L197" s="2"/>
      <c r="O197" s="2"/>
      <c r="P197" s="2"/>
    </row>
    <row r="198" spans="1:16" s="3" customFormat="1" x14ac:dyDescent="0.2">
      <c r="A198" s="2"/>
      <c r="B198" s="24" t="s">
        <v>166</v>
      </c>
      <c r="C198" s="8">
        <v>0</v>
      </c>
      <c r="D198" s="9">
        <v>2.44</v>
      </c>
      <c r="E198" s="10"/>
      <c r="F198" s="11">
        <v>44803</v>
      </c>
      <c r="G198" s="11">
        <v>44804</v>
      </c>
      <c r="H198" s="8"/>
      <c r="I198" s="12"/>
      <c r="J198" s="8">
        <f t="shared" si="15"/>
        <v>0</v>
      </c>
      <c r="K198" s="23">
        <f t="shared" si="16"/>
        <v>0</v>
      </c>
      <c r="L198" s="2"/>
      <c r="O198" s="2"/>
      <c r="P198" s="2"/>
    </row>
    <row r="199" spans="1:16" s="3" customFormat="1" x14ac:dyDescent="0.2">
      <c r="A199" s="2"/>
      <c r="B199" s="24" t="s">
        <v>167</v>
      </c>
      <c r="C199" s="8">
        <v>107</v>
      </c>
      <c r="D199" s="9">
        <v>139.1076635</v>
      </c>
      <c r="E199" s="10"/>
      <c r="F199" s="11">
        <v>44690</v>
      </c>
      <c r="G199" s="11">
        <v>44691</v>
      </c>
      <c r="H199" s="8"/>
      <c r="I199" s="12">
        <f t="shared" si="14"/>
        <v>0</v>
      </c>
      <c r="J199" s="8">
        <f>C199+E199-H199</f>
        <v>107</v>
      </c>
      <c r="K199" s="23">
        <f t="shared" si="16"/>
        <v>14884.5199945</v>
      </c>
      <c r="L199" s="2"/>
      <c r="O199" s="2"/>
      <c r="P199" s="2"/>
    </row>
    <row r="200" spans="1:16" s="3" customFormat="1" x14ac:dyDescent="0.2">
      <c r="A200" s="2"/>
      <c r="B200" s="24" t="s">
        <v>168</v>
      </c>
      <c r="C200" s="8">
        <v>0</v>
      </c>
      <c r="D200" s="9">
        <v>152.1</v>
      </c>
      <c r="E200" s="10"/>
      <c r="F200" s="11">
        <v>44819</v>
      </c>
      <c r="G200" s="11">
        <v>44833</v>
      </c>
      <c r="H200" s="8"/>
      <c r="I200" s="12">
        <f t="shared" si="14"/>
        <v>0</v>
      </c>
      <c r="J200" s="8">
        <f>C200+E200-H200</f>
        <v>0</v>
      </c>
      <c r="K200" s="23">
        <f t="shared" si="16"/>
        <v>0</v>
      </c>
      <c r="L200" s="2"/>
      <c r="O200" s="2"/>
      <c r="P200" s="2"/>
    </row>
    <row r="201" spans="1:16" s="3" customFormat="1" x14ac:dyDescent="0.2">
      <c r="A201" s="2"/>
      <c r="B201" s="24" t="s">
        <v>278</v>
      </c>
      <c r="C201" s="8">
        <v>360</v>
      </c>
      <c r="D201" s="9">
        <v>472</v>
      </c>
      <c r="E201" s="10"/>
      <c r="F201" s="11">
        <v>44820</v>
      </c>
      <c r="G201" s="11">
        <v>44834</v>
      </c>
      <c r="H201" s="8">
        <v>350</v>
      </c>
      <c r="I201" s="12">
        <f t="shared" si="14"/>
        <v>165200</v>
      </c>
      <c r="J201" s="8">
        <f>C201+E201-H201</f>
        <v>10</v>
      </c>
      <c r="K201" s="23">
        <f t="shared" si="16"/>
        <v>4720</v>
      </c>
      <c r="L201" s="2"/>
      <c r="O201" s="2"/>
      <c r="P201" s="2"/>
    </row>
    <row r="202" spans="1:16" s="3" customFormat="1" x14ac:dyDescent="0.2">
      <c r="A202" s="2"/>
      <c r="B202" s="24" t="s">
        <v>169</v>
      </c>
      <c r="C202" s="8">
        <v>350</v>
      </c>
      <c r="D202" s="9">
        <v>249.99</v>
      </c>
      <c r="E202" s="10"/>
      <c r="F202" s="11">
        <v>44743</v>
      </c>
      <c r="G202" s="11">
        <v>44757</v>
      </c>
      <c r="H202" s="8">
        <v>450</v>
      </c>
      <c r="I202" s="12">
        <f t="shared" si="14"/>
        <v>112495.5</v>
      </c>
      <c r="J202" s="8">
        <f>C202+E202-H202</f>
        <v>-100</v>
      </c>
      <c r="K202" s="23">
        <f t="shared" si="16"/>
        <v>-24999</v>
      </c>
      <c r="L202" s="2"/>
      <c r="O202" s="2"/>
      <c r="P202" s="2"/>
    </row>
    <row r="203" spans="1:16" s="3" customFormat="1" x14ac:dyDescent="0.2">
      <c r="A203" s="2"/>
      <c r="B203" s="24" t="s">
        <v>305</v>
      </c>
      <c r="C203" s="8">
        <v>2000</v>
      </c>
      <c r="D203" s="9">
        <v>203.01</v>
      </c>
      <c r="E203" s="10">
        <v>2000</v>
      </c>
      <c r="F203" s="11">
        <v>45517</v>
      </c>
      <c r="G203" s="11">
        <v>45524</v>
      </c>
      <c r="H203" s="8">
        <v>6</v>
      </c>
      <c r="I203" s="12">
        <f t="shared" si="14"/>
        <v>1218.06</v>
      </c>
      <c r="J203" s="8">
        <f>C203+E203-H203</f>
        <v>3994</v>
      </c>
      <c r="K203" s="23">
        <f t="shared" si="16"/>
        <v>810821.94</v>
      </c>
      <c r="L203" s="2"/>
      <c r="O203" s="2"/>
      <c r="P203" s="2"/>
    </row>
    <row r="204" spans="1:16" s="3" customFormat="1" x14ac:dyDescent="0.2">
      <c r="A204" s="2"/>
      <c r="B204" s="24" t="s">
        <v>297</v>
      </c>
      <c r="C204" s="8">
        <v>400</v>
      </c>
      <c r="D204" s="9">
        <v>17.55</v>
      </c>
      <c r="E204" s="10">
        <v>400</v>
      </c>
      <c r="F204" s="11">
        <v>45517</v>
      </c>
      <c r="G204" s="11">
        <v>45524</v>
      </c>
      <c r="H204" s="8"/>
      <c r="I204" s="12">
        <f t="shared" si="14"/>
        <v>0</v>
      </c>
      <c r="J204" s="8">
        <f t="shared" si="15"/>
        <v>800</v>
      </c>
      <c r="K204" s="70">
        <f t="shared" si="16"/>
        <v>14040</v>
      </c>
      <c r="L204" s="2"/>
      <c r="O204" s="2"/>
      <c r="P204" s="2"/>
    </row>
    <row r="205" spans="1:16" s="3" customFormat="1" x14ac:dyDescent="0.2">
      <c r="A205" s="2"/>
      <c r="B205" s="24" t="s">
        <v>170</v>
      </c>
      <c r="C205" s="8">
        <v>414</v>
      </c>
      <c r="D205" s="9">
        <v>0</v>
      </c>
      <c r="E205" s="10"/>
      <c r="F205" s="11">
        <v>44145</v>
      </c>
      <c r="G205" s="11">
        <v>44159</v>
      </c>
      <c r="H205" s="8">
        <v>2</v>
      </c>
      <c r="I205" s="12">
        <f t="shared" si="14"/>
        <v>0</v>
      </c>
      <c r="J205" s="8">
        <f t="shared" si="15"/>
        <v>412</v>
      </c>
      <c r="K205" s="41">
        <f>D205*J205</f>
        <v>0</v>
      </c>
      <c r="L205" s="14"/>
      <c r="M205" s="14"/>
      <c r="O205" s="2"/>
      <c r="P205" s="2"/>
    </row>
    <row r="206" spans="1:16" s="3" customFormat="1" ht="37.5" customHeight="1" x14ac:dyDescent="0.2">
      <c r="A206" s="2"/>
      <c r="B206" s="31" t="s">
        <v>171</v>
      </c>
      <c r="C206" s="32" t="s">
        <v>11</v>
      </c>
      <c r="D206" s="32" t="s">
        <v>5</v>
      </c>
      <c r="E206" s="32" t="s">
        <v>6</v>
      </c>
      <c r="F206" s="32" t="s">
        <v>7</v>
      </c>
      <c r="G206" s="32" t="s">
        <v>8</v>
      </c>
      <c r="H206" s="32" t="s">
        <v>9</v>
      </c>
      <c r="I206" s="32" t="s">
        <v>10</v>
      </c>
      <c r="J206" s="32" t="s">
        <v>11</v>
      </c>
      <c r="K206" s="33" t="s">
        <v>12</v>
      </c>
      <c r="L206" s="2"/>
      <c r="O206" s="2"/>
      <c r="P206" s="2"/>
    </row>
    <row r="207" spans="1:16" s="3" customFormat="1" x14ac:dyDescent="0.2">
      <c r="A207" s="2"/>
      <c r="B207" s="71" t="s">
        <v>172</v>
      </c>
      <c r="C207" s="59">
        <v>1</v>
      </c>
      <c r="D207" s="60">
        <v>590</v>
      </c>
      <c r="E207" s="61"/>
      <c r="F207" s="62">
        <v>41876</v>
      </c>
      <c r="G207" s="62">
        <v>41881</v>
      </c>
      <c r="H207" s="59"/>
      <c r="I207" s="63">
        <f t="shared" si="14"/>
        <v>0</v>
      </c>
      <c r="J207" s="59">
        <f>C207+E207-H207</f>
        <v>1</v>
      </c>
      <c r="K207" s="70">
        <f>D207*J207</f>
        <v>590</v>
      </c>
      <c r="L207" s="2"/>
      <c r="O207" s="2"/>
      <c r="P207" s="2"/>
    </row>
    <row r="208" spans="1:16" s="3" customFormat="1" x14ac:dyDescent="0.2">
      <c r="A208" s="2"/>
      <c r="B208" s="71" t="s">
        <v>173</v>
      </c>
      <c r="C208" s="59">
        <v>101</v>
      </c>
      <c r="D208" s="60">
        <v>119.748712</v>
      </c>
      <c r="E208" s="61">
        <v>100</v>
      </c>
      <c r="F208" s="62">
        <v>45517</v>
      </c>
      <c r="G208" s="62">
        <v>45524</v>
      </c>
      <c r="H208" s="59">
        <v>110</v>
      </c>
      <c r="I208" s="63">
        <f t="shared" si="14"/>
        <v>13172.358319999999</v>
      </c>
      <c r="J208" s="59">
        <f>C208+E208-H208</f>
        <v>91</v>
      </c>
      <c r="K208" s="70">
        <f>D208*J208</f>
        <v>10897.132792</v>
      </c>
      <c r="L208" s="2"/>
      <c r="O208" s="2"/>
      <c r="P208" s="2"/>
    </row>
    <row r="209" spans="1:16" s="3" customFormat="1" x14ac:dyDescent="0.2">
      <c r="A209" s="2"/>
      <c r="B209" s="71" t="s">
        <v>174</v>
      </c>
      <c r="C209" s="59">
        <v>108</v>
      </c>
      <c r="D209" s="60">
        <v>433.06731400000001</v>
      </c>
      <c r="E209" s="61">
        <v>90</v>
      </c>
      <c r="F209" s="62">
        <v>45517</v>
      </c>
      <c r="G209" s="62">
        <v>45524</v>
      </c>
      <c r="H209" s="59">
        <v>38</v>
      </c>
      <c r="I209" s="63">
        <f t="shared" si="14"/>
        <v>16456.557932</v>
      </c>
      <c r="J209" s="59">
        <f t="shared" ref="J209:J232" si="17">C209+E209-H209</f>
        <v>160</v>
      </c>
      <c r="K209" s="70">
        <f t="shared" ref="K209:K232" si="18">D209*J209</f>
        <v>69290.770239999998</v>
      </c>
      <c r="L209" s="2"/>
      <c r="O209" s="2"/>
      <c r="P209" s="2"/>
    </row>
    <row r="210" spans="1:16" s="3" customFormat="1" x14ac:dyDescent="0.2">
      <c r="A210" s="2"/>
      <c r="B210" s="71" t="s">
        <v>175</v>
      </c>
      <c r="C210" s="59">
        <v>145</v>
      </c>
      <c r="D210" s="60">
        <v>64.434689000000006</v>
      </c>
      <c r="E210" s="61">
        <v>125</v>
      </c>
      <c r="F210" s="62">
        <v>45517</v>
      </c>
      <c r="G210" s="62">
        <v>45524</v>
      </c>
      <c r="H210" s="59">
        <v>86</v>
      </c>
      <c r="I210" s="63">
        <f t="shared" si="14"/>
        <v>5541.3832540000003</v>
      </c>
      <c r="J210" s="59">
        <f t="shared" si="17"/>
        <v>184</v>
      </c>
      <c r="K210" s="70">
        <f t="shared" si="18"/>
        <v>11855.982776000001</v>
      </c>
      <c r="L210" s="2"/>
      <c r="O210" s="2"/>
      <c r="P210" s="2"/>
    </row>
    <row r="211" spans="1:16" s="3" customFormat="1" x14ac:dyDescent="0.2">
      <c r="A211" s="2"/>
      <c r="B211" s="71" t="s">
        <v>271</v>
      </c>
      <c r="C211" s="59">
        <v>74</v>
      </c>
      <c r="D211" s="60"/>
      <c r="E211" s="61"/>
      <c r="F211" s="62">
        <v>45281</v>
      </c>
      <c r="G211" s="62">
        <v>45285</v>
      </c>
      <c r="H211" s="59"/>
      <c r="I211" s="63"/>
      <c r="J211" s="59">
        <f t="shared" si="17"/>
        <v>74</v>
      </c>
      <c r="K211" s="70">
        <f t="shared" si="18"/>
        <v>0</v>
      </c>
      <c r="L211" s="2"/>
      <c r="O211" s="2"/>
      <c r="P211" s="2"/>
    </row>
    <row r="212" spans="1:16" s="3" customFormat="1" x14ac:dyDescent="0.2">
      <c r="A212" s="2"/>
      <c r="B212" s="71" t="s">
        <v>176</v>
      </c>
      <c r="C212" s="59">
        <v>251</v>
      </c>
      <c r="D212" s="60">
        <v>127.848844</v>
      </c>
      <c r="E212" s="61">
        <v>125</v>
      </c>
      <c r="F212" s="62">
        <v>45517</v>
      </c>
      <c r="G212" s="62">
        <v>45524</v>
      </c>
      <c r="H212" s="59">
        <v>106</v>
      </c>
      <c r="I212" s="63">
        <f t="shared" si="14"/>
        <v>13551.977464</v>
      </c>
      <c r="J212" s="59">
        <f t="shared" si="17"/>
        <v>270</v>
      </c>
      <c r="K212" s="70">
        <f t="shared" si="18"/>
        <v>34519.187879999998</v>
      </c>
      <c r="L212" s="2"/>
      <c r="O212" s="2"/>
      <c r="P212" s="2"/>
    </row>
    <row r="213" spans="1:16" s="3" customFormat="1" x14ac:dyDescent="0.2">
      <c r="A213" s="2"/>
      <c r="B213" s="71" t="s">
        <v>177</v>
      </c>
      <c r="C213" s="59">
        <v>257</v>
      </c>
      <c r="D213" s="60">
        <v>107.214163</v>
      </c>
      <c r="E213" s="61"/>
      <c r="F213" s="62">
        <v>45280</v>
      </c>
      <c r="G213" s="62">
        <v>45284</v>
      </c>
      <c r="H213" s="59">
        <v>21</v>
      </c>
      <c r="I213" s="63">
        <f t="shared" si="14"/>
        <v>2251.4974229999998</v>
      </c>
      <c r="J213" s="59">
        <f t="shared" si="17"/>
        <v>236</v>
      </c>
      <c r="K213" s="70">
        <f t="shared" si="18"/>
        <v>25302.542468</v>
      </c>
      <c r="L213" s="2"/>
      <c r="O213" s="2"/>
      <c r="P213" s="2"/>
    </row>
    <row r="214" spans="1:16" s="3" customFormat="1" x14ac:dyDescent="0.2">
      <c r="A214" s="2"/>
      <c r="B214" s="71" t="s">
        <v>287</v>
      </c>
      <c r="C214" s="59">
        <v>132</v>
      </c>
      <c r="D214" s="60">
        <v>894.83</v>
      </c>
      <c r="E214" s="61"/>
      <c r="F214" s="62">
        <v>45435</v>
      </c>
      <c r="G214" s="62">
        <v>45440</v>
      </c>
      <c r="H214" s="59"/>
      <c r="I214" s="63">
        <f t="shared" si="14"/>
        <v>0</v>
      </c>
      <c r="J214" s="59">
        <f t="shared" si="17"/>
        <v>132</v>
      </c>
      <c r="K214" s="70">
        <f t="shared" si="18"/>
        <v>118117.56000000001</v>
      </c>
      <c r="L214" s="2"/>
      <c r="O214" s="2"/>
      <c r="P214" s="2"/>
    </row>
    <row r="215" spans="1:16" s="3" customFormat="1" x14ac:dyDescent="0.2">
      <c r="A215" s="2"/>
      <c r="B215" s="71" t="s">
        <v>178</v>
      </c>
      <c r="C215" s="59">
        <v>11</v>
      </c>
      <c r="D215" s="60">
        <v>130.70769200000001</v>
      </c>
      <c r="E215" s="61"/>
      <c r="F215" s="62">
        <v>44159</v>
      </c>
      <c r="G215" s="62">
        <v>44165</v>
      </c>
      <c r="H215" s="59"/>
      <c r="I215" s="63">
        <f t="shared" si="14"/>
        <v>0</v>
      </c>
      <c r="J215" s="59">
        <f t="shared" si="17"/>
        <v>11</v>
      </c>
      <c r="K215" s="70">
        <f t="shared" si="18"/>
        <v>1437.7846120000002</v>
      </c>
      <c r="L215" s="2"/>
      <c r="O215" s="2"/>
      <c r="P215" s="2"/>
    </row>
    <row r="216" spans="1:16" s="3" customFormat="1" x14ac:dyDescent="0.2">
      <c r="A216" s="2"/>
      <c r="B216" s="71" t="s">
        <v>179</v>
      </c>
      <c r="C216" s="59">
        <v>10</v>
      </c>
      <c r="D216" s="60">
        <v>284.45999999999998</v>
      </c>
      <c r="E216" s="61"/>
      <c r="F216" s="62">
        <v>45284</v>
      </c>
      <c r="G216" s="62">
        <v>45285</v>
      </c>
      <c r="H216" s="59">
        <v>1</v>
      </c>
      <c r="I216" s="63">
        <f t="shared" si="14"/>
        <v>284.45999999999998</v>
      </c>
      <c r="J216" s="59">
        <f t="shared" si="17"/>
        <v>9</v>
      </c>
      <c r="K216" s="70">
        <f t="shared" si="18"/>
        <v>2560.14</v>
      </c>
      <c r="L216" s="2"/>
      <c r="O216" s="2"/>
      <c r="P216" s="2"/>
    </row>
    <row r="217" spans="1:16" s="3" customFormat="1" x14ac:dyDescent="0.2">
      <c r="A217" s="2"/>
      <c r="B217" s="71" t="s">
        <v>180</v>
      </c>
      <c r="C217" s="59">
        <v>44</v>
      </c>
      <c r="D217" s="60">
        <v>308.146818</v>
      </c>
      <c r="E217" s="61"/>
      <c r="F217" s="62">
        <v>45435</v>
      </c>
      <c r="G217" s="62">
        <v>45440</v>
      </c>
      <c r="H217" s="59">
        <v>7</v>
      </c>
      <c r="I217" s="63">
        <f t="shared" si="14"/>
        <v>2157.0277259999998</v>
      </c>
      <c r="J217" s="59">
        <f t="shared" si="17"/>
        <v>37</v>
      </c>
      <c r="K217" s="70">
        <f t="shared" si="18"/>
        <v>11401.432266</v>
      </c>
      <c r="L217" s="2"/>
      <c r="O217" s="2"/>
      <c r="P217" s="2"/>
    </row>
    <row r="218" spans="1:16" s="3" customFormat="1" x14ac:dyDescent="0.2">
      <c r="A218" s="2"/>
      <c r="B218" s="71" t="s">
        <v>181</v>
      </c>
      <c r="C218" s="59">
        <v>20</v>
      </c>
      <c r="D218" s="60">
        <v>125.55</v>
      </c>
      <c r="E218" s="61"/>
      <c r="F218" s="62">
        <v>45194</v>
      </c>
      <c r="G218" s="62">
        <v>45199</v>
      </c>
      <c r="H218" s="59">
        <v>4</v>
      </c>
      <c r="I218" s="63">
        <f t="shared" si="14"/>
        <v>502.2</v>
      </c>
      <c r="J218" s="59">
        <f t="shared" si="17"/>
        <v>16</v>
      </c>
      <c r="K218" s="70">
        <f t="shared" si="18"/>
        <v>2008.8</v>
      </c>
      <c r="L218" s="2"/>
      <c r="O218" s="2"/>
      <c r="P218" s="2"/>
    </row>
    <row r="219" spans="1:16" s="3" customFormat="1" x14ac:dyDescent="0.2">
      <c r="A219" s="2"/>
      <c r="B219" s="71" t="s">
        <v>182</v>
      </c>
      <c r="C219" s="59">
        <v>75</v>
      </c>
      <c r="D219" s="60">
        <v>304.2</v>
      </c>
      <c r="E219" s="61">
        <v>75</v>
      </c>
      <c r="F219" s="62">
        <v>45517</v>
      </c>
      <c r="G219" s="62">
        <v>45524</v>
      </c>
      <c r="H219" s="59">
        <v>90</v>
      </c>
      <c r="I219" s="63">
        <f t="shared" si="14"/>
        <v>27378</v>
      </c>
      <c r="J219" s="59">
        <f t="shared" si="17"/>
        <v>60</v>
      </c>
      <c r="K219" s="70">
        <f t="shared" si="18"/>
        <v>18252</v>
      </c>
      <c r="L219" s="2"/>
      <c r="O219" s="2"/>
      <c r="P219" s="2"/>
    </row>
    <row r="220" spans="1:16" s="3" customFormat="1" x14ac:dyDescent="0.2">
      <c r="A220" s="2"/>
      <c r="B220" s="71" t="s">
        <v>183</v>
      </c>
      <c r="C220" s="59">
        <v>226</v>
      </c>
      <c r="D220" s="60">
        <v>50.487122999999997</v>
      </c>
      <c r="E220" s="61"/>
      <c r="F220" s="62">
        <v>45435</v>
      </c>
      <c r="G220" s="62">
        <v>45440</v>
      </c>
      <c r="H220" s="59">
        <v>167</v>
      </c>
      <c r="I220" s="63">
        <f t="shared" si="14"/>
        <v>8431.3495409999996</v>
      </c>
      <c r="J220" s="59">
        <f>C220+E220-H220</f>
        <v>59</v>
      </c>
      <c r="K220" s="70">
        <f t="shared" si="18"/>
        <v>2978.7402569999999</v>
      </c>
      <c r="L220" s="2"/>
      <c r="O220" s="2"/>
      <c r="P220" s="2"/>
    </row>
    <row r="221" spans="1:16" s="3" customFormat="1" x14ac:dyDescent="0.2">
      <c r="A221" s="2"/>
      <c r="B221" s="71" t="s">
        <v>184</v>
      </c>
      <c r="C221" s="59">
        <v>300</v>
      </c>
      <c r="D221" s="60">
        <v>45.05823333</v>
      </c>
      <c r="E221" s="61">
        <v>300</v>
      </c>
      <c r="F221" s="62">
        <v>45517</v>
      </c>
      <c r="G221" s="62">
        <v>45524</v>
      </c>
      <c r="H221" s="59">
        <v>104</v>
      </c>
      <c r="I221" s="63">
        <f t="shared" si="14"/>
        <v>4686.0562663199998</v>
      </c>
      <c r="J221" s="59">
        <f>C221+E221-H221</f>
        <v>496</v>
      </c>
      <c r="K221" s="70">
        <f t="shared" si="18"/>
        <v>22348.883731680002</v>
      </c>
      <c r="L221" s="2"/>
      <c r="O221" s="2"/>
      <c r="P221" s="2"/>
    </row>
    <row r="222" spans="1:16" s="3" customFormat="1" x14ac:dyDescent="0.2">
      <c r="A222" s="2"/>
      <c r="B222" s="71" t="s">
        <v>185</v>
      </c>
      <c r="C222" s="59">
        <v>26</v>
      </c>
      <c r="D222" s="60">
        <v>187.92922999999999</v>
      </c>
      <c r="E222" s="61">
        <v>15</v>
      </c>
      <c r="F222" s="62">
        <v>45517</v>
      </c>
      <c r="G222" s="62">
        <v>45524</v>
      </c>
      <c r="H222" s="59">
        <v>6</v>
      </c>
      <c r="I222" s="63">
        <f t="shared" si="14"/>
        <v>1127.57538</v>
      </c>
      <c r="J222" s="59">
        <f t="shared" si="17"/>
        <v>35</v>
      </c>
      <c r="K222" s="70">
        <f t="shared" si="18"/>
        <v>6577.5230499999998</v>
      </c>
      <c r="L222" s="2"/>
      <c r="O222" s="2"/>
      <c r="P222" s="2"/>
    </row>
    <row r="223" spans="1:16" s="3" customFormat="1" x14ac:dyDescent="0.2">
      <c r="A223" s="2"/>
      <c r="B223" s="71" t="s">
        <v>186</v>
      </c>
      <c r="C223" s="59">
        <v>23</v>
      </c>
      <c r="D223" s="60">
        <v>205.063478</v>
      </c>
      <c r="E223" s="61"/>
      <c r="F223" s="62">
        <v>45153</v>
      </c>
      <c r="G223" s="62">
        <v>45156</v>
      </c>
      <c r="H223" s="59">
        <v>13</v>
      </c>
      <c r="I223" s="63">
        <f t="shared" si="14"/>
        <v>2665.825214</v>
      </c>
      <c r="J223" s="59">
        <f t="shared" si="17"/>
        <v>10</v>
      </c>
      <c r="K223" s="70">
        <f t="shared" si="18"/>
        <v>2050.6347799999999</v>
      </c>
      <c r="L223" s="14"/>
      <c r="M223" s="14"/>
      <c r="O223" s="2"/>
      <c r="P223" s="2"/>
    </row>
    <row r="224" spans="1:16" s="3" customFormat="1" x14ac:dyDescent="0.2">
      <c r="A224" s="2"/>
      <c r="B224" s="71" t="s">
        <v>187</v>
      </c>
      <c r="C224" s="59">
        <v>70</v>
      </c>
      <c r="D224" s="60">
        <v>228.90285700000001</v>
      </c>
      <c r="E224" s="61"/>
      <c r="F224" s="62">
        <v>45435</v>
      </c>
      <c r="G224" s="62">
        <v>45440</v>
      </c>
      <c r="H224" s="59">
        <v>8</v>
      </c>
      <c r="I224" s="63">
        <f t="shared" si="14"/>
        <v>1831.2228560000001</v>
      </c>
      <c r="J224" s="59">
        <f t="shared" si="17"/>
        <v>62</v>
      </c>
      <c r="K224" s="70">
        <f t="shared" si="18"/>
        <v>14191.977134000001</v>
      </c>
      <c r="L224" s="14"/>
      <c r="M224" s="14"/>
      <c r="O224" s="2"/>
      <c r="P224" s="2"/>
    </row>
    <row r="225" spans="1:16" s="3" customFormat="1" x14ac:dyDescent="0.2">
      <c r="A225" s="2"/>
      <c r="B225" s="71" t="s">
        <v>304</v>
      </c>
      <c r="C225" s="59">
        <v>35</v>
      </c>
      <c r="D225" s="60">
        <v>212.4</v>
      </c>
      <c r="E225" s="61">
        <v>35</v>
      </c>
      <c r="F225" s="62">
        <v>45517</v>
      </c>
      <c r="G225" s="62">
        <v>45524</v>
      </c>
      <c r="H225" s="59">
        <v>7</v>
      </c>
      <c r="I225" s="63">
        <f t="shared" si="14"/>
        <v>1486.8</v>
      </c>
      <c r="J225" s="59">
        <f t="shared" si="17"/>
        <v>63</v>
      </c>
      <c r="K225" s="70">
        <f t="shared" si="18"/>
        <v>13381.2</v>
      </c>
      <c r="L225" s="14"/>
      <c r="M225" s="14"/>
      <c r="O225" s="2"/>
      <c r="P225" s="2"/>
    </row>
    <row r="226" spans="1:16" s="3" customFormat="1" x14ac:dyDescent="0.2">
      <c r="A226" s="2"/>
      <c r="B226" s="71" t="s">
        <v>188</v>
      </c>
      <c r="C226" s="59">
        <v>142</v>
      </c>
      <c r="D226" s="60">
        <v>212.35063299999999</v>
      </c>
      <c r="E226" s="61"/>
      <c r="F226" s="62">
        <v>45435</v>
      </c>
      <c r="G226" s="62">
        <v>45440</v>
      </c>
      <c r="H226" s="59">
        <v>11</v>
      </c>
      <c r="I226" s="63">
        <f t="shared" si="14"/>
        <v>2335.8569629999997</v>
      </c>
      <c r="J226" s="59">
        <f>C226+E226-H226</f>
        <v>131</v>
      </c>
      <c r="K226" s="70">
        <f t="shared" si="18"/>
        <v>27817.932922999997</v>
      </c>
      <c r="L226" s="14"/>
      <c r="M226" s="14"/>
      <c r="O226" s="2"/>
      <c r="P226" s="2"/>
    </row>
    <row r="227" spans="1:16" s="3" customFormat="1" x14ac:dyDescent="0.2">
      <c r="A227" s="2"/>
      <c r="B227" s="71" t="s">
        <v>189</v>
      </c>
      <c r="C227" s="59">
        <v>10</v>
      </c>
      <c r="D227" s="60">
        <v>395.3</v>
      </c>
      <c r="E227" s="61"/>
      <c r="F227" s="62">
        <v>44459</v>
      </c>
      <c r="G227" s="62">
        <v>44460</v>
      </c>
      <c r="H227" s="59"/>
      <c r="I227" s="63">
        <f t="shared" si="14"/>
        <v>0</v>
      </c>
      <c r="J227" s="59">
        <f t="shared" si="17"/>
        <v>10</v>
      </c>
      <c r="K227" s="70">
        <f t="shared" si="18"/>
        <v>3953</v>
      </c>
      <c r="L227" s="14"/>
      <c r="M227" s="14"/>
      <c r="O227" s="2"/>
      <c r="P227" s="2"/>
    </row>
    <row r="228" spans="1:16" s="3" customFormat="1" x14ac:dyDescent="0.2">
      <c r="A228" s="2"/>
      <c r="B228" s="71" t="s">
        <v>300</v>
      </c>
      <c r="C228" s="59">
        <v>175</v>
      </c>
      <c r="D228" s="60">
        <v>88.5</v>
      </c>
      <c r="E228" s="61">
        <v>175</v>
      </c>
      <c r="F228" s="62">
        <v>45517</v>
      </c>
      <c r="G228" s="62">
        <v>45524</v>
      </c>
      <c r="H228" s="59"/>
      <c r="I228" s="63">
        <f t="shared" si="14"/>
        <v>0</v>
      </c>
      <c r="J228" s="59">
        <f t="shared" si="17"/>
        <v>350</v>
      </c>
      <c r="K228" s="70">
        <f t="shared" si="18"/>
        <v>30975</v>
      </c>
      <c r="L228" s="14"/>
      <c r="M228" s="14"/>
      <c r="O228" s="2"/>
      <c r="P228" s="2"/>
    </row>
    <row r="229" spans="1:16" s="3" customFormat="1" x14ac:dyDescent="0.2">
      <c r="A229" s="2"/>
      <c r="B229" s="71" t="s">
        <v>190</v>
      </c>
      <c r="C229" s="59">
        <v>187</v>
      </c>
      <c r="D229" s="60">
        <v>82.6</v>
      </c>
      <c r="E229" s="61"/>
      <c r="F229" s="62">
        <v>45435</v>
      </c>
      <c r="G229" s="62">
        <v>45440</v>
      </c>
      <c r="H229" s="59">
        <v>108</v>
      </c>
      <c r="I229" s="63">
        <f t="shared" si="14"/>
        <v>8920.7999999999993</v>
      </c>
      <c r="J229" s="59">
        <f t="shared" si="17"/>
        <v>79</v>
      </c>
      <c r="K229" s="70">
        <f t="shared" si="18"/>
        <v>6525.4</v>
      </c>
      <c r="L229" s="14"/>
      <c r="M229" s="14"/>
      <c r="O229" s="2"/>
      <c r="P229" s="2"/>
    </row>
    <row r="230" spans="1:16" s="3" customFormat="1" x14ac:dyDescent="0.2">
      <c r="A230" s="2"/>
      <c r="B230" s="71" t="s">
        <v>191</v>
      </c>
      <c r="C230" s="59">
        <v>0</v>
      </c>
      <c r="D230" s="60">
        <v>324.5</v>
      </c>
      <c r="E230" s="61"/>
      <c r="F230" s="62">
        <v>45284</v>
      </c>
      <c r="G230" s="62">
        <v>45285</v>
      </c>
      <c r="H230" s="59"/>
      <c r="I230" s="63">
        <f t="shared" si="14"/>
        <v>0</v>
      </c>
      <c r="J230" s="59">
        <f t="shared" si="17"/>
        <v>0</v>
      </c>
      <c r="K230" s="70">
        <f t="shared" si="18"/>
        <v>0</v>
      </c>
      <c r="L230" s="14"/>
      <c r="M230" s="14"/>
      <c r="O230" s="2"/>
      <c r="P230" s="2"/>
    </row>
    <row r="231" spans="1:16" s="3" customFormat="1" x14ac:dyDescent="0.2">
      <c r="A231" s="2"/>
      <c r="B231" s="71" t="s">
        <v>272</v>
      </c>
      <c r="C231" s="59">
        <v>14</v>
      </c>
      <c r="D231" s="60"/>
      <c r="E231" s="61"/>
      <c r="F231" s="62">
        <v>45285</v>
      </c>
      <c r="G231" s="62">
        <v>45286</v>
      </c>
      <c r="H231" s="59">
        <v>4</v>
      </c>
      <c r="I231" s="63"/>
      <c r="J231" s="59">
        <f t="shared" si="17"/>
        <v>10</v>
      </c>
      <c r="K231" s="70">
        <f t="shared" si="18"/>
        <v>0</v>
      </c>
      <c r="L231" s="14"/>
      <c r="M231" s="14"/>
      <c r="O231" s="2"/>
      <c r="P231" s="2"/>
    </row>
    <row r="232" spans="1:16" s="3" customFormat="1" x14ac:dyDescent="0.2">
      <c r="A232" s="2"/>
      <c r="B232" s="71" t="s">
        <v>192</v>
      </c>
      <c r="C232" s="59">
        <v>51</v>
      </c>
      <c r="D232" s="60">
        <v>237.12078399999999</v>
      </c>
      <c r="E232" s="61">
        <v>18</v>
      </c>
      <c r="F232" s="62">
        <v>45517</v>
      </c>
      <c r="G232" s="62">
        <v>45524</v>
      </c>
      <c r="H232" s="59">
        <v>15</v>
      </c>
      <c r="I232" s="63">
        <f t="shared" si="14"/>
        <v>3556.8117599999996</v>
      </c>
      <c r="J232" s="59">
        <f t="shared" si="17"/>
        <v>54</v>
      </c>
      <c r="K232" s="70">
        <f t="shared" si="18"/>
        <v>12804.522336</v>
      </c>
      <c r="L232" s="14"/>
      <c r="M232" s="14"/>
      <c r="O232" s="2"/>
      <c r="P232" s="2"/>
    </row>
    <row r="233" spans="1:16" s="3" customFormat="1" ht="38.25" x14ac:dyDescent="0.2">
      <c r="A233" s="2"/>
      <c r="B233" s="31" t="s">
        <v>193</v>
      </c>
      <c r="C233" s="32" t="s">
        <v>11</v>
      </c>
      <c r="D233" s="32" t="s">
        <v>5</v>
      </c>
      <c r="E233" s="32" t="s">
        <v>6</v>
      </c>
      <c r="F233" s="32" t="s">
        <v>7</v>
      </c>
      <c r="G233" s="32" t="s">
        <v>8</v>
      </c>
      <c r="H233" s="32" t="s">
        <v>9</v>
      </c>
      <c r="I233" s="32" t="s">
        <v>10</v>
      </c>
      <c r="J233" s="32" t="s">
        <v>11</v>
      </c>
      <c r="K233" s="33" t="s">
        <v>12</v>
      </c>
      <c r="L233" s="2"/>
      <c r="O233" s="2"/>
      <c r="P233" s="2"/>
    </row>
    <row r="234" spans="1:16" s="3" customFormat="1" x14ac:dyDescent="0.2">
      <c r="A234" s="2"/>
      <c r="B234" s="24" t="s">
        <v>194</v>
      </c>
      <c r="C234" s="8">
        <v>37</v>
      </c>
      <c r="D234" s="9">
        <v>125.051351</v>
      </c>
      <c r="E234" s="43">
        <v>37</v>
      </c>
      <c r="F234" s="11">
        <v>45517</v>
      </c>
      <c r="G234" s="11">
        <v>45524</v>
      </c>
      <c r="H234" s="8">
        <v>34</v>
      </c>
      <c r="I234" s="12">
        <f t="shared" ref="I234:I255" si="19">(H234*D234)</f>
        <v>4251.7459339999996</v>
      </c>
      <c r="J234" s="8">
        <f>C234+E234-H234</f>
        <v>40</v>
      </c>
      <c r="K234" s="23">
        <f>D234*J234</f>
        <v>5002.05404</v>
      </c>
      <c r="L234" s="2"/>
      <c r="O234" s="2"/>
      <c r="P234" s="2"/>
    </row>
    <row r="235" spans="1:16" x14ac:dyDescent="0.2">
      <c r="B235" s="24" t="s">
        <v>195</v>
      </c>
      <c r="C235" s="8">
        <v>4</v>
      </c>
      <c r="D235" s="9">
        <v>449.66666600000002</v>
      </c>
      <c r="E235" s="10"/>
      <c r="F235" s="11">
        <v>44147</v>
      </c>
      <c r="G235" s="11">
        <v>44159</v>
      </c>
      <c r="H235" s="8"/>
      <c r="I235" s="12">
        <f t="shared" si="19"/>
        <v>0</v>
      </c>
      <c r="J235" s="8">
        <f t="shared" ref="J235:J243" si="20">C235+E235-H235</f>
        <v>4</v>
      </c>
      <c r="K235" s="23">
        <f t="shared" ref="K235:K255" si="21">D235*J235</f>
        <v>1798.6666640000001</v>
      </c>
    </row>
    <row r="236" spans="1:16" x14ac:dyDescent="0.2">
      <c r="B236" s="71" t="s">
        <v>196</v>
      </c>
      <c r="C236" s="59">
        <v>0</v>
      </c>
      <c r="D236" s="60">
        <v>837.8</v>
      </c>
      <c r="E236" s="61"/>
      <c r="F236" s="62">
        <v>41859</v>
      </c>
      <c r="G236" s="62">
        <v>41876</v>
      </c>
      <c r="H236" s="59"/>
      <c r="I236" s="63">
        <f t="shared" si="19"/>
        <v>0</v>
      </c>
      <c r="J236" s="59">
        <f t="shared" si="20"/>
        <v>0</v>
      </c>
      <c r="K236" s="70">
        <f t="shared" si="21"/>
        <v>0</v>
      </c>
    </row>
    <row r="237" spans="1:16" x14ac:dyDescent="0.2">
      <c r="B237" s="71" t="s">
        <v>197</v>
      </c>
      <c r="C237" s="59">
        <v>0</v>
      </c>
      <c r="D237" s="60">
        <v>89.68</v>
      </c>
      <c r="E237" s="61"/>
      <c r="F237" s="62">
        <v>44456</v>
      </c>
      <c r="G237" s="62">
        <v>44496</v>
      </c>
      <c r="H237" s="59"/>
      <c r="I237" s="63">
        <f t="shared" si="19"/>
        <v>0</v>
      </c>
      <c r="J237" s="59">
        <f t="shared" si="20"/>
        <v>0</v>
      </c>
      <c r="K237" s="70">
        <f t="shared" si="21"/>
        <v>0</v>
      </c>
    </row>
    <row r="238" spans="1:16" x14ac:dyDescent="0.2">
      <c r="B238" s="71" t="s">
        <v>198</v>
      </c>
      <c r="C238" s="59">
        <v>40</v>
      </c>
      <c r="D238" s="60">
        <v>83.180327000000005</v>
      </c>
      <c r="E238" s="61"/>
      <c r="F238" s="62">
        <v>44456</v>
      </c>
      <c r="G238" s="62">
        <v>44496</v>
      </c>
      <c r="H238" s="59">
        <v>1</v>
      </c>
      <c r="I238" s="63">
        <f t="shared" si="19"/>
        <v>83.180327000000005</v>
      </c>
      <c r="J238" s="59">
        <f t="shared" si="20"/>
        <v>39</v>
      </c>
      <c r="K238" s="70">
        <f t="shared" si="21"/>
        <v>3244.0327530000004</v>
      </c>
    </row>
    <row r="239" spans="1:16" x14ac:dyDescent="0.2">
      <c r="B239" s="71" t="s">
        <v>199</v>
      </c>
      <c r="C239" s="59">
        <v>13</v>
      </c>
      <c r="D239" s="60">
        <v>101.843076</v>
      </c>
      <c r="E239" s="61"/>
      <c r="F239" s="62">
        <v>45435</v>
      </c>
      <c r="G239" s="62">
        <v>45440</v>
      </c>
      <c r="H239" s="59">
        <v>8</v>
      </c>
      <c r="I239" s="63">
        <f t="shared" si="19"/>
        <v>814.74460799999997</v>
      </c>
      <c r="J239" s="59">
        <f t="shared" si="20"/>
        <v>5</v>
      </c>
      <c r="K239" s="70">
        <f t="shared" si="21"/>
        <v>509.21537999999998</v>
      </c>
    </row>
    <row r="240" spans="1:16" x14ac:dyDescent="0.2">
      <c r="B240" s="71" t="s">
        <v>200</v>
      </c>
      <c r="C240" s="59">
        <v>43</v>
      </c>
      <c r="D240" s="60">
        <v>120.52674399999999</v>
      </c>
      <c r="E240" s="61">
        <v>40</v>
      </c>
      <c r="F240" s="62">
        <v>45517</v>
      </c>
      <c r="G240" s="62">
        <v>45524</v>
      </c>
      <c r="H240" s="59">
        <v>35</v>
      </c>
      <c r="I240" s="63">
        <f t="shared" si="19"/>
        <v>4218.4360399999996</v>
      </c>
      <c r="J240" s="59">
        <f t="shared" si="20"/>
        <v>48</v>
      </c>
      <c r="K240" s="70">
        <f t="shared" si="21"/>
        <v>5785.2837119999995</v>
      </c>
    </row>
    <row r="241" spans="1:16" x14ac:dyDescent="0.2">
      <c r="B241" s="71" t="s">
        <v>201</v>
      </c>
      <c r="C241" s="59">
        <v>4</v>
      </c>
      <c r="D241" s="60">
        <v>157</v>
      </c>
      <c r="E241" s="61"/>
      <c r="F241" s="62">
        <v>44256</v>
      </c>
      <c r="G241" s="62">
        <v>44265</v>
      </c>
      <c r="H241" s="59">
        <v>4</v>
      </c>
      <c r="I241" s="63">
        <f t="shared" si="19"/>
        <v>628</v>
      </c>
      <c r="J241" s="59">
        <f t="shared" si="20"/>
        <v>0</v>
      </c>
      <c r="K241" s="70">
        <f t="shared" si="21"/>
        <v>0</v>
      </c>
    </row>
    <row r="242" spans="1:16" x14ac:dyDescent="0.2">
      <c r="B242" s="71" t="s">
        <v>269</v>
      </c>
      <c r="C242" s="59">
        <v>33</v>
      </c>
      <c r="D242" s="60"/>
      <c r="E242" s="61"/>
      <c r="F242" s="62">
        <v>44257</v>
      </c>
      <c r="G242" s="62">
        <v>44266</v>
      </c>
      <c r="H242" s="59"/>
      <c r="I242" s="63"/>
      <c r="J242" s="59">
        <f t="shared" si="20"/>
        <v>33</v>
      </c>
      <c r="K242" s="70">
        <f t="shared" si="21"/>
        <v>0</v>
      </c>
    </row>
    <row r="243" spans="1:16" x14ac:dyDescent="0.2">
      <c r="B243" s="71" t="s">
        <v>280</v>
      </c>
      <c r="C243" s="59">
        <v>13</v>
      </c>
      <c r="D243" s="60"/>
      <c r="E243" s="61"/>
      <c r="F243" s="62">
        <v>44258</v>
      </c>
      <c r="G243" s="62">
        <v>44267</v>
      </c>
      <c r="H243" s="59"/>
      <c r="I243" s="63"/>
      <c r="J243" s="59">
        <f t="shared" si="20"/>
        <v>13</v>
      </c>
      <c r="K243" s="70">
        <f t="shared" si="21"/>
        <v>0</v>
      </c>
    </row>
    <row r="244" spans="1:16" x14ac:dyDescent="0.2">
      <c r="B244" s="71" t="s">
        <v>202</v>
      </c>
      <c r="C244" s="59">
        <v>238</v>
      </c>
      <c r="D244" s="60">
        <v>112.980126</v>
      </c>
      <c r="E244" s="61">
        <v>37</v>
      </c>
      <c r="F244" s="62">
        <v>45517</v>
      </c>
      <c r="G244" s="62">
        <v>45524</v>
      </c>
      <c r="H244" s="59"/>
      <c r="I244" s="63">
        <f t="shared" si="19"/>
        <v>0</v>
      </c>
      <c r="J244" s="59">
        <f>C244+E244-H244</f>
        <v>275</v>
      </c>
      <c r="K244" s="70">
        <f t="shared" si="21"/>
        <v>31069.534649999998</v>
      </c>
    </row>
    <row r="245" spans="1:16" x14ac:dyDescent="0.2">
      <c r="B245" s="71" t="s">
        <v>203</v>
      </c>
      <c r="C245" s="59">
        <v>0</v>
      </c>
      <c r="D245" s="60">
        <v>41.3</v>
      </c>
      <c r="E245" s="61"/>
      <c r="F245" s="62">
        <v>44459</v>
      </c>
      <c r="G245" s="62">
        <v>44460</v>
      </c>
      <c r="H245" s="59"/>
      <c r="I245" s="63">
        <f t="shared" si="19"/>
        <v>0</v>
      </c>
      <c r="J245" s="59">
        <f t="shared" ref="J245:J255" si="22">C245+E245-H245</f>
        <v>0</v>
      </c>
      <c r="K245" s="70">
        <f t="shared" si="21"/>
        <v>0</v>
      </c>
    </row>
    <row r="246" spans="1:16" x14ac:dyDescent="0.2">
      <c r="B246" s="71" t="s">
        <v>263</v>
      </c>
      <c r="C246" s="59">
        <v>2</v>
      </c>
      <c r="D246" s="60">
        <v>81.900000000000006</v>
      </c>
      <c r="E246" s="61"/>
      <c r="F246" s="62">
        <v>44460</v>
      </c>
      <c r="G246" s="62">
        <v>44461</v>
      </c>
      <c r="H246" s="59"/>
      <c r="I246" s="63"/>
      <c r="J246" s="59">
        <f t="shared" si="22"/>
        <v>2</v>
      </c>
      <c r="K246" s="70">
        <f t="shared" si="21"/>
        <v>163.80000000000001</v>
      </c>
    </row>
    <row r="247" spans="1:16" s="3" customFormat="1" x14ac:dyDescent="0.2">
      <c r="A247" s="2"/>
      <c r="B247" s="71" t="s">
        <v>204</v>
      </c>
      <c r="C247" s="59">
        <v>202</v>
      </c>
      <c r="D247" s="60">
        <v>12.86</v>
      </c>
      <c r="E247" s="61"/>
      <c r="F247" s="62">
        <v>44743</v>
      </c>
      <c r="G247" s="62">
        <v>44773</v>
      </c>
      <c r="H247" s="59">
        <v>17</v>
      </c>
      <c r="I247" s="63">
        <f t="shared" si="19"/>
        <v>218.62</v>
      </c>
      <c r="J247" s="59">
        <f t="shared" si="22"/>
        <v>185</v>
      </c>
      <c r="K247" s="70">
        <f t="shared" si="21"/>
        <v>2379.1</v>
      </c>
      <c r="L247" s="2"/>
      <c r="O247" s="2"/>
      <c r="P247" s="2"/>
    </row>
    <row r="248" spans="1:16" s="3" customFormat="1" x14ac:dyDescent="0.2">
      <c r="A248" s="2"/>
      <c r="B248" s="71" t="s">
        <v>205</v>
      </c>
      <c r="C248" s="59">
        <v>28</v>
      </c>
      <c r="D248" s="60">
        <v>95.9</v>
      </c>
      <c r="E248" s="61"/>
      <c r="F248" s="62">
        <v>45363</v>
      </c>
      <c r="G248" s="62">
        <v>45366</v>
      </c>
      <c r="H248" s="59">
        <v>5</v>
      </c>
      <c r="I248" s="63">
        <f t="shared" si="19"/>
        <v>479.5</v>
      </c>
      <c r="J248" s="59">
        <f>C248+E248-H248</f>
        <v>23</v>
      </c>
      <c r="K248" s="70">
        <f t="shared" si="21"/>
        <v>2205.7000000000003</v>
      </c>
      <c r="L248" s="2"/>
      <c r="O248" s="2"/>
      <c r="P248" s="2"/>
    </row>
    <row r="249" spans="1:16" s="3" customFormat="1" x14ac:dyDescent="0.2">
      <c r="A249" s="2"/>
      <c r="B249" s="71" t="s">
        <v>206</v>
      </c>
      <c r="C249" s="59">
        <v>22</v>
      </c>
      <c r="D249" s="60">
        <v>41.3</v>
      </c>
      <c r="E249" s="61"/>
      <c r="F249" s="62">
        <v>45364</v>
      </c>
      <c r="G249" s="62">
        <v>45367</v>
      </c>
      <c r="H249" s="59">
        <v>39</v>
      </c>
      <c r="I249" s="63">
        <f t="shared" si="19"/>
        <v>1610.6999999999998</v>
      </c>
      <c r="J249" s="59">
        <f>C249+E249-H249</f>
        <v>-17</v>
      </c>
      <c r="K249" s="70">
        <f t="shared" si="21"/>
        <v>-702.09999999999991</v>
      </c>
      <c r="L249" s="2"/>
      <c r="O249" s="2"/>
      <c r="P249" s="2"/>
    </row>
    <row r="250" spans="1:16" s="3" customFormat="1" x14ac:dyDescent="0.2">
      <c r="A250" s="2"/>
      <c r="B250" s="71" t="s">
        <v>267</v>
      </c>
      <c r="C250" s="59">
        <v>32</v>
      </c>
      <c r="D250" s="60">
        <v>20.503125000000001</v>
      </c>
      <c r="E250" s="61">
        <v>6</v>
      </c>
      <c r="F250" s="62">
        <v>45517</v>
      </c>
      <c r="G250" s="62">
        <v>45524</v>
      </c>
      <c r="H250" s="59">
        <v>1</v>
      </c>
      <c r="I250" s="63">
        <f t="shared" si="19"/>
        <v>20.503125000000001</v>
      </c>
      <c r="J250" s="59">
        <f>C250+E250-H250</f>
        <v>37</v>
      </c>
      <c r="K250" s="70">
        <f t="shared" si="21"/>
        <v>758.61562500000002</v>
      </c>
      <c r="L250" s="2"/>
      <c r="O250" s="2"/>
      <c r="P250" s="2"/>
    </row>
    <row r="251" spans="1:16" s="3" customFormat="1" x14ac:dyDescent="0.2">
      <c r="A251" s="2"/>
      <c r="B251" s="71" t="s">
        <v>268</v>
      </c>
      <c r="C251" s="59">
        <v>2</v>
      </c>
      <c r="D251" s="60"/>
      <c r="E251" s="61"/>
      <c r="F251" s="62">
        <v>45366</v>
      </c>
      <c r="G251" s="62">
        <v>45369</v>
      </c>
      <c r="H251" s="59">
        <v>1</v>
      </c>
      <c r="I251" s="63"/>
      <c r="J251" s="59">
        <f>C251+E251-H251</f>
        <v>1</v>
      </c>
      <c r="K251" s="70">
        <f t="shared" si="21"/>
        <v>0</v>
      </c>
      <c r="L251" s="2"/>
      <c r="O251" s="2"/>
      <c r="P251" s="2"/>
    </row>
    <row r="252" spans="1:16" s="3" customFormat="1" x14ac:dyDescent="0.2">
      <c r="A252" s="2"/>
      <c r="B252" s="71" t="s">
        <v>207</v>
      </c>
      <c r="C252" s="59">
        <v>0</v>
      </c>
      <c r="D252" s="60">
        <v>59</v>
      </c>
      <c r="E252" s="61"/>
      <c r="F252" s="62">
        <v>45365</v>
      </c>
      <c r="G252" s="62">
        <v>45368</v>
      </c>
      <c r="H252" s="59"/>
      <c r="I252" s="63">
        <f t="shared" si="19"/>
        <v>0</v>
      </c>
      <c r="J252" s="59">
        <f>C252+E252-H252</f>
        <v>0</v>
      </c>
      <c r="K252" s="70">
        <f t="shared" si="21"/>
        <v>0</v>
      </c>
      <c r="L252" s="2"/>
      <c r="O252" s="2"/>
      <c r="P252" s="2"/>
    </row>
    <row r="253" spans="1:16" s="3" customFormat="1" x14ac:dyDescent="0.2">
      <c r="A253" s="2"/>
      <c r="B253" s="71" t="s">
        <v>208</v>
      </c>
      <c r="C253" s="59">
        <v>0</v>
      </c>
      <c r="D253" s="60">
        <v>23.6</v>
      </c>
      <c r="E253" s="61"/>
      <c r="F253" s="62">
        <v>45366</v>
      </c>
      <c r="G253" s="62">
        <v>45369</v>
      </c>
      <c r="H253" s="59"/>
      <c r="I253" s="63">
        <f t="shared" si="19"/>
        <v>0</v>
      </c>
      <c r="J253" s="59">
        <f t="shared" si="22"/>
        <v>0</v>
      </c>
      <c r="K253" s="70">
        <f t="shared" si="21"/>
        <v>0</v>
      </c>
      <c r="L253" s="2"/>
      <c r="O253" s="2"/>
      <c r="P253" s="2"/>
    </row>
    <row r="254" spans="1:16" s="3" customFormat="1" x14ac:dyDescent="0.2">
      <c r="A254" s="2"/>
      <c r="B254" s="71" t="s">
        <v>270</v>
      </c>
      <c r="C254" s="59">
        <v>5</v>
      </c>
      <c r="D254" s="60"/>
      <c r="E254" s="61"/>
      <c r="F254" s="62">
        <v>45367</v>
      </c>
      <c r="G254" s="62">
        <v>45370</v>
      </c>
      <c r="H254" s="59"/>
      <c r="I254" s="63"/>
      <c r="J254" s="59">
        <f t="shared" si="22"/>
        <v>5</v>
      </c>
      <c r="K254" s="70">
        <f t="shared" si="21"/>
        <v>0</v>
      </c>
      <c r="L254" s="2"/>
      <c r="O254" s="2"/>
      <c r="P254" s="2"/>
    </row>
    <row r="255" spans="1:16" s="3" customFormat="1" x14ac:dyDescent="0.2">
      <c r="A255" s="2"/>
      <c r="B255" s="71" t="s">
        <v>209</v>
      </c>
      <c r="C255" s="59">
        <v>0</v>
      </c>
      <c r="D255" s="60">
        <v>449.8</v>
      </c>
      <c r="E255" s="61"/>
      <c r="F255" s="62">
        <v>44743</v>
      </c>
      <c r="G255" s="62">
        <v>44773</v>
      </c>
      <c r="H255" s="59"/>
      <c r="I255" s="63">
        <f t="shared" si="19"/>
        <v>0</v>
      </c>
      <c r="J255" s="59">
        <f t="shared" si="22"/>
        <v>0</v>
      </c>
      <c r="K255" s="70">
        <f t="shared" si="21"/>
        <v>0</v>
      </c>
      <c r="L255" s="14"/>
      <c r="O255" s="2"/>
      <c r="P255" s="2"/>
    </row>
    <row r="256" spans="1:16" s="3" customFormat="1" ht="38.25" x14ac:dyDescent="0.2">
      <c r="A256" s="2"/>
      <c r="B256" s="31" t="s">
        <v>210</v>
      </c>
      <c r="C256" s="32" t="s">
        <v>11</v>
      </c>
      <c r="D256" s="32" t="s">
        <v>5</v>
      </c>
      <c r="E256" s="32" t="s">
        <v>6</v>
      </c>
      <c r="F256" s="32" t="s">
        <v>7</v>
      </c>
      <c r="G256" s="32" t="s">
        <v>8</v>
      </c>
      <c r="H256" s="32" t="s">
        <v>9</v>
      </c>
      <c r="I256" s="32" t="s">
        <v>10</v>
      </c>
      <c r="J256" s="32" t="s">
        <v>11</v>
      </c>
      <c r="K256" s="33" t="s">
        <v>12</v>
      </c>
      <c r="L256" s="2"/>
      <c r="O256" s="2"/>
      <c r="P256" s="2"/>
    </row>
    <row r="257" spans="1:16" x14ac:dyDescent="0.2">
      <c r="B257" s="24" t="s">
        <v>211</v>
      </c>
      <c r="C257" s="8">
        <v>459</v>
      </c>
      <c r="D257" s="9">
        <v>188.429607</v>
      </c>
      <c r="E257" s="8">
        <v>300</v>
      </c>
      <c r="F257" s="11">
        <v>45524</v>
      </c>
      <c r="G257" s="11">
        <v>45526</v>
      </c>
      <c r="H257" s="8">
        <v>236</v>
      </c>
      <c r="I257" s="12">
        <f t="shared" ref="I257:I300" si="23">(H257*D257)</f>
        <v>44469.387252</v>
      </c>
      <c r="J257" s="8">
        <f t="shared" ref="J257:J300" si="24">C257+E257-H257</f>
        <v>523</v>
      </c>
      <c r="K257" s="23">
        <f t="shared" ref="K257:K300" si="25">D257*J257</f>
        <v>98548.684460999997</v>
      </c>
    </row>
    <row r="258" spans="1:16" x14ac:dyDescent="0.2">
      <c r="B258" s="24" t="s">
        <v>212</v>
      </c>
      <c r="C258" s="8">
        <v>0</v>
      </c>
      <c r="D258" s="9">
        <v>348.1</v>
      </c>
      <c r="E258" s="8"/>
      <c r="F258" s="11">
        <v>44925</v>
      </c>
      <c r="G258" s="11">
        <v>44926</v>
      </c>
      <c r="H258" s="8"/>
      <c r="I258" s="12">
        <f t="shared" si="23"/>
        <v>0</v>
      </c>
      <c r="J258" s="8">
        <f t="shared" si="24"/>
        <v>0</v>
      </c>
      <c r="K258" s="23">
        <f t="shared" si="25"/>
        <v>0</v>
      </c>
    </row>
    <row r="259" spans="1:16" x14ac:dyDescent="0.2">
      <c r="B259" s="24" t="s">
        <v>213</v>
      </c>
      <c r="C259" s="8">
        <v>1100</v>
      </c>
      <c r="D259" s="9">
        <v>277.73552699999999</v>
      </c>
      <c r="E259" s="8">
        <v>1100</v>
      </c>
      <c r="F259" s="11">
        <v>45524</v>
      </c>
      <c r="G259" s="11">
        <v>45526</v>
      </c>
      <c r="H259" s="8">
        <v>635</v>
      </c>
      <c r="I259" s="12">
        <f t="shared" si="23"/>
        <v>176362.059645</v>
      </c>
      <c r="J259" s="8">
        <f t="shared" si="24"/>
        <v>1565</v>
      </c>
      <c r="K259" s="23">
        <f t="shared" si="25"/>
        <v>434656.09975499997</v>
      </c>
    </row>
    <row r="260" spans="1:16" x14ac:dyDescent="0.2">
      <c r="B260" s="24" t="s">
        <v>214</v>
      </c>
      <c r="C260" s="8">
        <v>0</v>
      </c>
      <c r="D260" s="9">
        <v>498</v>
      </c>
      <c r="E260" s="8"/>
      <c r="F260" s="11">
        <v>44489</v>
      </c>
      <c r="G260" s="11">
        <v>44131</v>
      </c>
      <c r="H260" s="8"/>
      <c r="I260" s="12">
        <f t="shared" si="23"/>
        <v>0</v>
      </c>
      <c r="J260" s="8">
        <f t="shared" si="24"/>
        <v>0</v>
      </c>
      <c r="K260" s="23">
        <f t="shared" si="25"/>
        <v>0</v>
      </c>
    </row>
    <row r="261" spans="1:16" x14ac:dyDescent="0.2">
      <c r="B261" s="24" t="s">
        <v>215</v>
      </c>
      <c r="C261" s="8">
        <v>1</v>
      </c>
      <c r="D261" s="9">
        <v>226.56</v>
      </c>
      <c r="E261" s="8"/>
      <c r="F261" s="11">
        <v>44925</v>
      </c>
      <c r="G261" s="11">
        <v>44926</v>
      </c>
      <c r="H261" s="8">
        <v>1</v>
      </c>
      <c r="I261" s="12">
        <f t="shared" si="23"/>
        <v>226.56</v>
      </c>
      <c r="J261" s="8">
        <f t="shared" si="24"/>
        <v>0</v>
      </c>
      <c r="K261" s="23">
        <f t="shared" si="25"/>
        <v>0</v>
      </c>
    </row>
    <row r="262" spans="1:16" s="3" customFormat="1" x14ac:dyDescent="0.2">
      <c r="A262" s="2"/>
      <c r="B262" s="24" t="s">
        <v>216</v>
      </c>
      <c r="C262" s="8">
        <v>41</v>
      </c>
      <c r="D262" s="9">
        <v>356.87878000000001</v>
      </c>
      <c r="E262" s="8">
        <v>40</v>
      </c>
      <c r="F262" s="11">
        <v>45524</v>
      </c>
      <c r="G262" s="11">
        <v>45526</v>
      </c>
      <c r="H262" s="8">
        <v>33</v>
      </c>
      <c r="I262" s="12">
        <f t="shared" si="23"/>
        <v>11776.999739999999</v>
      </c>
      <c r="J262" s="8">
        <f t="shared" si="24"/>
        <v>48</v>
      </c>
      <c r="K262" s="23">
        <f t="shared" si="25"/>
        <v>17130.18144</v>
      </c>
      <c r="L262" s="2"/>
      <c r="O262" s="2"/>
      <c r="P262" s="2"/>
    </row>
    <row r="263" spans="1:16" s="3" customFormat="1" x14ac:dyDescent="0.2">
      <c r="A263" s="2"/>
      <c r="B263" s="24" t="s">
        <v>217</v>
      </c>
      <c r="C263" s="8">
        <v>11</v>
      </c>
      <c r="D263" s="9">
        <v>241.48</v>
      </c>
      <c r="E263" s="8"/>
      <c r="F263" s="11">
        <v>45435</v>
      </c>
      <c r="G263" s="11">
        <v>45440</v>
      </c>
      <c r="H263" s="8">
        <v>48</v>
      </c>
      <c r="I263" s="12">
        <f t="shared" si="23"/>
        <v>11591.039999999999</v>
      </c>
      <c r="J263" s="8">
        <f t="shared" si="24"/>
        <v>-37</v>
      </c>
      <c r="K263" s="23">
        <f t="shared" si="25"/>
        <v>-8934.76</v>
      </c>
      <c r="L263" s="2"/>
      <c r="O263" s="2"/>
      <c r="P263" s="2"/>
    </row>
    <row r="264" spans="1:16" s="3" customFormat="1" x14ac:dyDescent="0.2">
      <c r="A264" s="2"/>
      <c r="B264" s="24" t="s">
        <v>218</v>
      </c>
      <c r="C264" s="8">
        <v>82</v>
      </c>
      <c r="D264" s="9">
        <v>367.44195120000001</v>
      </c>
      <c r="E264" s="8">
        <v>75</v>
      </c>
      <c r="F264" s="11">
        <v>45524</v>
      </c>
      <c r="G264" s="11">
        <v>45526</v>
      </c>
      <c r="H264" s="8"/>
      <c r="I264" s="12">
        <f t="shared" si="23"/>
        <v>0</v>
      </c>
      <c r="J264" s="8">
        <f>C264+E264-H264</f>
        <v>157</v>
      </c>
      <c r="K264" s="23">
        <f t="shared" si="25"/>
        <v>57688.3863384</v>
      </c>
      <c r="L264" s="2"/>
      <c r="O264" s="2"/>
      <c r="P264" s="2"/>
    </row>
    <row r="265" spans="1:16" s="3" customFormat="1" x14ac:dyDescent="0.2">
      <c r="A265" s="2"/>
      <c r="B265" s="24" t="s">
        <v>219</v>
      </c>
      <c r="C265" s="8">
        <v>721</v>
      </c>
      <c r="D265" s="9">
        <v>92.780817999999996</v>
      </c>
      <c r="E265" s="8">
        <v>720</v>
      </c>
      <c r="F265" s="11">
        <v>45524</v>
      </c>
      <c r="G265" s="11">
        <v>45526</v>
      </c>
      <c r="H265" s="8">
        <v>519</v>
      </c>
      <c r="I265" s="12">
        <f t="shared" si="23"/>
        <v>48153.244542</v>
      </c>
      <c r="J265" s="8">
        <f t="shared" si="24"/>
        <v>922</v>
      </c>
      <c r="K265" s="23">
        <f t="shared" si="25"/>
        <v>85543.914195999998</v>
      </c>
      <c r="L265" s="2"/>
      <c r="O265" s="2"/>
      <c r="P265" s="2"/>
    </row>
    <row r="266" spans="1:16" s="3" customFormat="1" x14ac:dyDescent="0.2">
      <c r="A266" s="2"/>
      <c r="B266" s="24" t="s">
        <v>220</v>
      </c>
      <c r="C266" s="8">
        <v>240</v>
      </c>
      <c r="D266" s="9">
        <v>92.987540999999993</v>
      </c>
      <c r="E266" s="8">
        <v>240</v>
      </c>
      <c r="F266" s="11">
        <v>45524</v>
      </c>
      <c r="G266" s="11">
        <v>45526</v>
      </c>
      <c r="H266" s="8">
        <v>119</v>
      </c>
      <c r="I266" s="12">
        <f t="shared" si="23"/>
        <v>11065.517378999999</v>
      </c>
      <c r="J266" s="8">
        <f t="shared" si="24"/>
        <v>361</v>
      </c>
      <c r="K266" s="23">
        <f t="shared" si="25"/>
        <v>33568.502301</v>
      </c>
      <c r="L266" s="2"/>
      <c r="O266" s="2"/>
      <c r="P266" s="2"/>
    </row>
    <row r="267" spans="1:16" s="3" customFormat="1" x14ac:dyDescent="0.2">
      <c r="A267" s="2"/>
      <c r="B267" s="24" t="s">
        <v>221</v>
      </c>
      <c r="C267" s="8">
        <v>23</v>
      </c>
      <c r="D267" s="9">
        <v>448</v>
      </c>
      <c r="E267" s="8"/>
      <c r="F267" s="11">
        <v>45435</v>
      </c>
      <c r="G267" s="11">
        <v>45440</v>
      </c>
      <c r="H267" s="8">
        <v>21</v>
      </c>
      <c r="I267" s="12">
        <f t="shared" si="23"/>
        <v>9408</v>
      </c>
      <c r="J267" s="8">
        <f t="shared" si="24"/>
        <v>2</v>
      </c>
      <c r="K267" s="23">
        <f t="shared" si="25"/>
        <v>896</v>
      </c>
      <c r="L267" s="2"/>
      <c r="O267" s="2"/>
      <c r="P267" s="2"/>
    </row>
    <row r="268" spans="1:16" s="3" customFormat="1" x14ac:dyDescent="0.2">
      <c r="A268" s="2"/>
      <c r="B268" s="24" t="s">
        <v>222</v>
      </c>
      <c r="C268" s="8">
        <v>154</v>
      </c>
      <c r="D268" s="9">
        <v>140.90908999999999</v>
      </c>
      <c r="E268" s="8">
        <v>150</v>
      </c>
      <c r="F268" s="11">
        <v>45524</v>
      </c>
      <c r="G268" s="11">
        <v>45526</v>
      </c>
      <c r="H268" s="8">
        <v>69</v>
      </c>
      <c r="I268" s="12">
        <f t="shared" si="23"/>
        <v>9722.7272099999991</v>
      </c>
      <c r="J268" s="8">
        <f t="shared" si="24"/>
        <v>235</v>
      </c>
      <c r="K268" s="23">
        <f t="shared" si="25"/>
        <v>33113.636149999998</v>
      </c>
      <c r="L268" s="2"/>
      <c r="O268" s="2"/>
      <c r="P268" s="2"/>
    </row>
    <row r="269" spans="1:16" s="3" customFormat="1" x14ac:dyDescent="0.2">
      <c r="A269" s="2"/>
      <c r="B269" s="24" t="s">
        <v>288</v>
      </c>
      <c r="C269" s="8">
        <v>21</v>
      </c>
      <c r="D269" s="9">
        <v>115</v>
      </c>
      <c r="E269" s="8"/>
      <c r="F269" s="11">
        <v>45435</v>
      </c>
      <c r="G269" s="11">
        <v>45440</v>
      </c>
      <c r="H269" s="8">
        <v>40</v>
      </c>
      <c r="I269" s="12">
        <f t="shared" si="23"/>
        <v>4600</v>
      </c>
      <c r="J269" s="8">
        <f t="shared" si="24"/>
        <v>-19</v>
      </c>
      <c r="K269" s="23">
        <f t="shared" si="25"/>
        <v>-2185</v>
      </c>
      <c r="L269" s="2"/>
      <c r="O269" s="2"/>
      <c r="P269" s="2"/>
    </row>
    <row r="270" spans="1:16" s="3" customFormat="1" x14ac:dyDescent="0.2">
      <c r="A270" s="2"/>
      <c r="B270" s="24" t="s">
        <v>223</v>
      </c>
      <c r="C270" s="8">
        <v>200</v>
      </c>
      <c r="D270" s="9">
        <v>217.88905</v>
      </c>
      <c r="E270" s="8">
        <v>200</v>
      </c>
      <c r="F270" s="11">
        <v>45524</v>
      </c>
      <c r="G270" s="11">
        <v>45526</v>
      </c>
      <c r="H270" s="8">
        <v>146</v>
      </c>
      <c r="I270" s="12">
        <f t="shared" si="23"/>
        <v>31811.801299999999</v>
      </c>
      <c r="J270" s="8">
        <f t="shared" si="24"/>
        <v>254</v>
      </c>
      <c r="K270" s="23">
        <f t="shared" si="25"/>
        <v>55343.818699999996</v>
      </c>
      <c r="L270" s="2"/>
      <c r="O270" s="2"/>
      <c r="P270" s="2"/>
    </row>
    <row r="271" spans="1:16" s="3" customFormat="1" x14ac:dyDescent="0.2">
      <c r="A271" s="2"/>
      <c r="B271" s="24" t="s">
        <v>224</v>
      </c>
      <c r="C271" s="8">
        <v>0</v>
      </c>
      <c r="D271" s="9">
        <v>175.82</v>
      </c>
      <c r="E271" s="8"/>
      <c r="F271" s="11">
        <v>44925</v>
      </c>
      <c r="G271" s="11">
        <v>44926</v>
      </c>
      <c r="H271" s="8"/>
      <c r="I271" s="12">
        <f t="shared" si="23"/>
        <v>0</v>
      </c>
      <c r="J271" s="8">
        <f t="shared" si="24"/>
        <v>0</v>
      </c>
      <c r="K271" s="23">
        <f t="shared" si="25"/>
        <v>0</v>
      </c>
      <c r="L271" s="2"/>
      <c r="O271" s="2"/>
      <c r="P271" s="2"/>
    </row>
    <row r="272" spans="1:16" s="3" customFormat="1" x14ac:dyDescent="0.2">
      <c r="A272" s="2"/>
      <c r="B272" s="24" t="s">
        <v>225</v>
      </c>
      <c r="C272" s="8">
        <v>1200</v>
      </c>
      <c r="D272" s="9">
        <v>85.086691000000002</v>
      </c>
      <c r="E272" s="8">
        <v>1200</v>
      </c>
      <c r="F272" s="11">
        <v>45524</v>
      </c>
      <c r="G272" s="11">
        <v>45526</v>
      </c>
      <c r="H272" s="8">
        <v>206</v>
      </c>
      <c r="I272" s="12">
        <f t="shared" si="23"/>
        <v>17527.858346000001</v>
      </c>
      <c r="J272" s="8">
        <f t="shared" si="24"/>
        <v>2194</v>
      </c>
      <c r="K272" s="23">
        <f t="shared" si="25"/>
        <v>186680.20005400002</v>
      </c>
      <c r="L272" s="2"/>
      <c r="O272" s="2"/>
      <c r="P272" s="2"/>
    </row>
    <row r="273" spans="1:16" s="3" customFormat="1" x14ac:dyDescent="0.2">
      <c r="A273" s="2"/>
      <c r="B273" s="24" t="s">
        <v>298</v>
      </c>
      <c r="C273" s="8">
        <v>12</v>
      </c>
      <c r="D273" s="9">
        <v>1646.1</v>
      </c>
      <c r="E273" s="8">
        <v>12</v>
      </c>
      <c r="F273" s="11">
        <v>45524</v>
      </c>
      <c r="G273" s="11">
        <v>45526</v>
      </c>
      <c r="H273" s="8">
        <v>6</v>
      </c>
      <c r="I273" s="12">
        <f t="shared" si="23"/>
        <v>9876.5999999999985</v>
      </c>
      <c r="J273" s="8">
        <f t="shared" si="24"/>
        <v>18</v>
      </c>
      <c r="K273" s="23">
        <f t="shared" si="25"/>
        <v>29629.8</v>
      </c>
      <c r="L273" s="2"/>
      <c r="O273" s="2"/>
      <c r="P273" s="2"/>
    </row>
    <row r="274" spans="1:16" s="3" customFormat="1" x14ac:dyDescent="0.2">
      <c r="A274" s="2"/>
      <c r="B274" s="24" t="s">
        <v>226</v>
      </c>
      <c r="C274" s="8">
        <v>12</v>
      </c>
      <c r="D274" s="9">
        <v>1479.6175000000001</v>
      </c>
      <c r="E274" s="8">
        <v>12</v>
      </c>
      <c r="F274" s="11">
        <v>45524</v>
      </c>
      <c r="G274" s="11">
        <v>45526</v>
      </c>
      <c r="H274" s="8">
        <v>5</v>
      </c>
      <c r="I274" s="12">
        <f t="shared" si="23"/>
        <v>7398.0875000000005</v>
      </c>
      <c r="J274" s="8">
        <f t="shared" si="24"/>
        <v>19</v>
      </c>
      <c r="K274" s="23">
        <f t="shared" si="25"/>
        <v>28112.732500000002</v>
      </c>
      <c r="L274" s="2"/>
      <c r="O274" s="2"/>
      <c r="P274" s="2"/>
    </row>
    <row r="275" spans="1:16" s="3" customFormat="1" x14ac:dyDescent="0.2">
      <c r="A275" s="2"/>
      <c r="B275" s="24" t="s">
        <v>227</v>
      </c>
      <c r="C275" s="8">
        <v>0</v>
      </c>
      <c r="D275" s="9">
        <v>195</v>
      </c>
      <c r="E275" s="8"/>
      <c r="F275" s="11">
        <v>44925</v>
      </c>
      <c r="G275" s="11">
        <v>44926</v>
      </c>
      <c r="H275" s="8"/>
      <c r="I275" s="12">
        <f t="shared" si="23"/>
        <v>0</v>
      </c>
      <c r="J275" s="8">
        <f t="shared" si="24"/>
        <v>0</v>
      </c>
      <c r="K275" s="23">
        <f t="shared" si="25"/>
        <v>0</v>
      </c>
      <c r="L275" s="2"/>
      <c r="O275" s="2"/>
      <c r="P275" s="2"/>
    </row>
    <row r="276" spans="1:16" s="3" customFormat="1" x14ac:dyDescent="0.2">
      <c r="A276" s="2"/>
      <c r="B276" s="24" t="s">
        <v>228</v>
      </c>
      <c r="C276" s="8">
        <v>2</v>
      </c>
      <c r="D276" s="9">
        <v>295</v>
      </c>
      <c r="E276" s="8"/>
      <c r="F276" s="11">
        <v>45107</v>
      </c>
      <c r="G276" s="11">
        <v>45107</v>
      </c>
      <c r="H276" s="8"/>
      <c r="I276" s="12"/>
      <c r="J276" s="8">
        <f t="shared" si="24"/>
        <v>2</v>
      </c>
      <c r="K276" s="23">
        <f t="shared" si="25"/>
        <v>590</v>
      </c>
      <c r="L276" s="2"/>
      <c r="O276" s="2"/>
      <c r="P276" s="2"/>
    </row>
    <row r="277" spans="1:16" s="3" customFormat="1" x14ac:dyDescent="0.2">
      <c r="A277" s="2"/>
      <c r="B277" s="24" t="s">
        <v>303</v>
      </c>
      <c r="C277" s="8">
        <v>5</v>
      </c>
      <c r="D277" s="9">
        <v>1121</v>
      </c>
      <c r="E277" s="8">
        <v>5</v>
      </c>
      <c r="F277" s="11">
        <v>45524</v>
      </c>
      <c r="G277" s="11">
        <v>45526</v>
      </c>
      <c r="H277" s="8"/>
      <c r="I277" s="12"/>
      <c r="J277" s="8">
        <f t="shared" si="24"/>
        <v>10</v>
      </c>
      <c r="K277" s="23">
        <f t="shared" si="25"/>
        <v>11210</v>
      </c>
      <c r="L277" s="2"/>
      <c r="O277" s="2"/>
      <c r="P277" s="2"/>
    </row>
    <row r="278" spans="1:16" s="3" customFormat="1" x14ac:dyDescent="0.2">
      <c r="A278" s="2"/>
      <c r="B278" s="24" t="s">
        <v>229</v>
      </c>
      <c r="C278" s="8">
        <v>0</v>
      </c>
      <c r="D278" s="9">
        <v>247.8</v>
      </c>
      <c r="E278" s="8"/>
      <c r="F278" s="11">
        <v>44489</v>
      </c>
      <c r="G278" s="11">
        <v>44496</v>
      </c>
      <c r="H278" s="8"/>
      <c r="I278" s="12">
        <f t="shared" si="23"/>
        <v>0</v>
      </c>
      <c r="J278" s="8">
        <f t="shared" si="24"/>
        <v>0</v>
      </c>
      <c r="K278" s="23">
        <f t="shared" si="25"/>
        <v>0</v>
      </c>
      <c r="L278" s="2"/>
      <c r="O278" s="2"/>
      <c r="P278" s="2"/>
    </row>
    <row r="279" spans="1:16" s="3" customFormat="1" x14ac:dyDescent="0.2">
      <c r="A279" s="2"/>
      <c r="B279" s="24" t="s">
        <v>230</v>
      </c>
      <c r="C279" s="8">
        <v>0</v>
      </c>
      <c r="D279" s="9">
        <v>38.94</v>
      </c>
      <c r="E279" s="8"/>
      <c r="F279" s="11">
        <v>45288</v>
      </c>
      <c r="G279" s="11">
        <v>45289</v>
      </c>
      <c r="H279" s="8"/>
      <c r="I279" s="12">
        <f t="shared" si="23"/>
        <v>0</v>
      </c>
      <c r="J279" s="8">
        <f t="shared" si="24"/>
        <v>0</v>
      </c>
      <c r="K279" s="23">
        <f t="shared" si="25"/>
        <v>0</v>
      </c>
      <c r="L279" s="2"/>
      <c r="O279" s="2"/>
      <c r="P279" s="2"/>
    </row>
    <row r="280" spans="1:16" s="3" customFormat="1" x14ac:dyDescent="0.2">
      <c r="A280" s="2"/>
      <c r="B280" s="24" t="s">
        <v>231</v>
      </c>
      <c r="C280" s="8">
        <v>120</v>
      </c>
      <c r="D280" s="9">
        <v>255.2465</v>
      </c>
      <c r="E280" s="8">
        <v>120</v>
      </c>
      <c r="F280" s="11">
        <v>45524</v>
      </c>
      <c r="G280" s="11">
        <v>45526</v>
      </c>
      <c r="H280" s="8"/>
      <c r="I280" s="12">
        <f t="shared" si="23"/>
        <v>0</v>
      </c>
      <c r="J280" s="8">
        <f t="shared" si="24"/>
        <v>240</v>
      </c>
      <c r="K280" s="23">
        <f t="shared" si="25"/>
        <v>61259.159999999996</v>
      </c>
      <c r="L280" s="2"/>
      <c r="O280" s="2"/>
      <c r="P280" s="2"/>
    </row>
    <row r="281" spans="1:16" s="3" customFormat="1" x14ac:dyDescent="0.2">
      <c r="A281" s="2"/>
      <c r="B281" s="24" t="s">
        <v>232</v>
      </c>
      <c r="C281" s="8">
        <v>0</v>
      </c>
      <c r="D281" s="9">
        <v>247.8</v>
      </c>
      <c r="E281" s="8"/>
      <c r="F281" s="11">
        <v>44489</v>
      </c>
      <c r="G281" s="11">
        <v>44496</v>
      </c>
      <c r="H281" s="8"/>
      <c r="I281" s="12">
        <f t="shared" si="23"/>
        <v>0</v>
      </c>
      <c r="J281" s="8">
        <f t="shared" si="24"/>
        <v>0</v>
      </c>
      <c r="K281" s="23">
        <f t="shared" si="25"/>
        <v>0</v>
      </c>
      <c r="L281" s="2"/>
      <c r="O281" s="2"/>
      <c r="P281" s="2"/>
    </row>
    <row r="282" spans="1:16" s="3" customFormat="1" x14ac:dyDescent="0.2">
      <c r="A282" s="2"/>
      <c r="B282" s="24" t="s">
        <v>233</v>
      </c>
      <c r="C282" s="8">
        <v>12</v>
      </c>
      <c r="D282" s="9">
        <v>787.80499999999995</v>
      </c>
      <c r="E282" s="8">
        <v>12</v>
      </c>
      <c r="F282" s="11">
        <v>45524</v>
      </c>
      <c r="G282" s="11">
        <v>45526</v>
      </c>
      <c r="H282" s="8">
        <v>5</v>
      </c>
      <c r="I282" s="12">
        <f t="shared" si="23"/>
        <v>3939.0249999999996</v>
      </c>
      <c r="J282" s="8">
        <f t="shared" si="24"/>
        <v>19</v>
      </c>
      <c r="K282" s="23">
        <f t="shared" si="25"/>
        <v>14968.294999999998</v>
      </c>
      <c r="L282" s="2"/>
      <c r="O282" s="2"/>
      <c r="P282" s="2"/>
    </row>
    <row r="283" spans="1:16" s="3" customFormat="1" x14ac:dyDescent="0.2">
      <c r="A283" s="2"/>
      <c r="B283" s="24" t="s">
        <v>234</v>
      </c>
      <c r="C283" s="8">
        <v>0</v>
      </c>
      <c r="D283" s="9">
        <v>247.8</v>
      </c>
      <c r="E283" s="8"/>
      <c r="F283" s="11">
        <v>44489</v>
      </c>
      <c r="G283" s="11">
        <v>44496</v>
      </c>
      <c r="H283" s="8"/>
      <c r="I283" s="12">
        <f t="shared" si="23"/>
        <v>0</v>
      </c>
      <c r="J283" s="8">
        <f t="shared" si="24"/>
        <v>0</v>
      </c>
      <c r="K283" s="23">
        <f t="shared" si="25"/>
        <v>0</v>
      </c>
      <c r="L283" s="2"/>
      <c r="O283" s="2"/>
      <c r="P283" s="2"/>
    </row>
    <row r="284" spans="1:16" s="3" customFormat="1" x14ac:dyDescent="0.2">
      <c r="A284" s="2"/>
      <c r="B284" s="24" t="s">
        <v>299</v>
      </c>
      <c r="C284" s="8">
        <v>12</v>
      </c>
      <c r="D284" s="9">
        <v>1646.1</v>
      </c>
      <c r="E284" s="8">
        <v>12</v>
      </c>
      <c r="F284" s="11">
        <v>45524</v>
      </c>
      <c r="G284" s="11">
        <v>45526</v>
      </c>
      <c r="H284" s="8">
        <v>4</v>
      </c>
      <c r="I284" s="12">
        <f t="shared" si="23"/>
        <v>6584.4</v>
      </c>
      <c r="J284" s="8">
        <f t="shared" si="24"/>
        <v>20</v>
      </c>
      <c r="K284" s="23">
        <f t="shared" si="25"/>
        <v>32922</v>
      </c>
      <c r="L284" s="2"/>
      <c r="O284" s="2"/>
      <c r="P284" s="2"/>
    </row>
    <row r="285" spans="1:16" s="3" customFormat="1" x14ac:dyDescent="0.2">
      <c r="A285" s="2"/>
      <c r="B285" s="24" t="s">
        <v>235</v>
      </c>
      <c r="C285" s="8">
        <v>0</v>
      </c>
      <c r="D285" s="9">
        <v>705.64</v>
      </c>
      <c r="E285" s="8"/>
      <c r="F285" s="11">
        <v>44489</v>
      </c>
      <c r="G285" s="11">
        <v>44496</v>
      </c>
      <c r="H285" s="8"/>
      <c r="I285" s="12">
        <f t="shared" si="23"/>
        <v>0</v>
      </c>
      <c r="J285" s="8">
        <f t="shared" si="24"/>
        <v>0</v>
      </c>
      <c r="K285" s="23">
        <f t="shared" si="25"/>
        <v>0</v>
      </c>
      <c r="L285" s="2"/>
      <c r="O285" s="2"/>
      <c r="P285" s="2"/>
    </row>
    <row r="286" spans="1:16" s="3" customFormat="1" x14ac:dyDescent="0.2">
      <c r="A286" s="2"/>
      <c r="B286" s="35" t="s">
        <v>236</v>
      </c>
      <c r="C286" s="36">
        <v>0</v>
      </c>
      <c r="D286" s="37">
        <v>631.29999999999995</v>
      </c>
      <c r="E286" s="36"/>
      <c r="F286" s="38">
        <v>45107</v>
      </c>
      <c r="G286" s="38">
        <v>45107</v>
      </c>
      <c r="H286" s="36"/>
      <c r="I286" s="39">
        <f t="shared" si="23"/>
        <v>0</v>
      </c>
      <c r="J286" s="8">
        <f t="shared" si="24"/>
        <v>0</v>
      </c>
      <c r="K286" s="23">
        <f t="shared" si="25"/>
        <v>0</v>
      </c>
      <c r="L286" s="2"/>
      <c r="O286" s="2"/>
      <c r="P286" s="2"/>
    </row>
    <row r="287" spans="1:16" s="3" customFormat="1" x14ac:dyDescent="0.2">
      <c r="A287" s="2"/>
      <c r="B287" s="35" t="s">
        <v>301</v>
      </c>
      <c r="C287" s="36">
        <v>50</v>
      </c>
      <c r="D287" s="37">
        <v>88.5</v>
      </c>
      <c r="E287" s="36">
        <v>50</v>
      </c>
      <c r="F287" s="38">
        <v>45524</v>
      </c>
      <c r="G287" s="38">
        <v>45526</v>
      </c>
      <c r="H287" s="36">
        <v>8</v>
      </c>
      <c r="I287" s="39">
        <f t="shared" si="23"/>
        <v>708</v>
      </c>
      <c r="J287" s="8">
        <f t="shared" si="24"/>
        <v>92</v>
      </c>
      <c r="K287" s="23">
        <f t="shared" si="25"/>
        <v>8142</v>
      </c>
      <c r="L287" s="2"/>
      <c r="O287" s="2"/>
      <c r="P287" s="2"/>
    </row>
    <row r="288" spans="1:16" s="3" customFormat="1" x14ac:dyDescent="0.2">
      <c r="A288" s="2"/>
      <c r="B288" s="35" t="s">
        <v>237</v>
      </c>
      <c r="C288" s="36">
        <v>50</v>
      </c>
      <c r="D288" s="37">
        <v>53.107799999999997</v>
      </c>
      <c r="E288" s="36">
        <v>50</v>
      </c>
      <c r="F288" s="38">
        <v>45524</v>
      </c>
      <c r="G288" s="38">
        <v>45526</v>
      </c>
      <c r="H288" s="36">
        <v>50</v>
      </c>
      <c r="I288" s="39">
        <f t="shared" si="23"/>
        <v>2655.39</v>
      </c>
      <c r="J288" s="8">
        <f t="shared" si="24"/>
        <v>50</v>
      </c>
      <c r="K288" s="23">
        <f t="shared" si="25"/>
        <v>2655.39</v>
      </c>
      <c r="L288" s="2"/>
      <c r="O288" s="2"/>
      <c r="P288" s="2"/>
    </row>
    <row r="289" spans="1:16" s="3" customFormat="1" x14ac:dyDescent="0.2">
      <c r="A289" s="2"/>
      <c r="B289" s="35" t="s">
        <v>238</v>
      </c>
      <c r="C289" s="36">
        <v>0</v>
      </c>
      <c r="D289" s="37">
        <v>38.24</v>
      </c>
      <c r="E289" s="36"/>
      <c r="F289" s="38">
        <v>45107</v>
      </c>
      <c r="G289" s="38">
        <v>45107</v>
      </c>
      <c r="H289" s="36"/>
      <c r="I289" s="39">
        <f t="shared" si="23"/>
        <v>0</v>
      </c>
      <c r="J289" s="8">
        <f t="shared" si="24"/>
        <v>0</v>
      </c>
      <c r="K289" s="23">
        <f t="shared" si="25"/>
        <v>0</v>
      </c>
      <c r="L289" s="2"/>
      <c r="O289" s="2"/>
      <c r="P289" s="2"/>
    </row>
    <row r="290" spans="1:16" s="3" customFormat="1" x14ac:dyDescent="0.2">
      <c r="A290" s="2"/>
      <c r="B290" s="35" t="s">
        <v>239</v>
      </c>
      <c r="C290" s="36">
        <v>6</v>
      </c>
      <c r="D290" s="37">
        <v>3717</v>
      </c>
      <c r="E290" s="36">
        <v>6</v>
      </c>
      <c r="F290" s="38">
        <v>45524</v>
      </c>
      <c r="G290" s="38">
        <v>45526</v>
      </c>
      <c r="H290" s="36">
        <v>4</v>
      </c>
      <c r="I290" s="39">
        <f t="shared" si="23"/>
        <v>14868</v>
      </c>
      <c r="J290" s="8">
        <f t="shared" si="24"/>
        <v>8</v>
      </c>
      <c r="K290" s="23">
        <f t="shared" si="25"/>
        <v>29736</v>
      </c>
      <c r="L290" s="2"/>
      <c r="O290" s="2"/>
      <c r="P290" s="2"/>
    </row>
    <row r="291" spans="1:16" s="3" customFormat="1" x14ac:dyDescent="0.2">
      <c r="A291" s="2"/>
      <c r="B291" s="35" t="s">
        <v>240</v>
      </c>
      <c r="C291" s="36">
        <v>0</v>
      </c>
      <c r="D291" s="37">
        <v>2920.5</v>
      </c>
      <c r="E291" s="36"/>
      <c r="F291" s="38">
        <v>45107</v>
      </c>
      <c r="G291" s="38">
        <v>45107</v>
      </c>
      <c r="H291" s="36"/>
      <c r="I291" s="39">
        <f t="shared" si="23"/>
        <v>0</v>
      </c>
      <c r="J291" s="8">
        <f t="shared" si="24"/>
        <v>0</v>
      </c>
      <c r="K291" s="23">
        <f t="shared" si="25"/>
        <v>0</v>
      </c>
      <c r="L291" s="2"/>
      <c r="O291" s="2"/>
      <c r="P291" s="2"/>
    </row>
    <row r="292" spans="1:16" s="3" customFormat="1" x14ac:dyDescent="0.2">
      <c r="A292" s="2"/>
      <c r="B292" s="35" t="s">
        <v>241</v>
      </c>
      <c r="C292" s="36">
        <v>0</v>
      </c>
      <c r="D292" s="37">
        <v>64.909353999999993</v>
      </c>
      <c r="E292" s="36"/>
      <c r="F292" s="38">
        <v>45288</v>
      </c>
      <c r="G292" s="38">
        <v>45289</v>
      </c>
      <c r="H292" s="36"/>
      <c r="I292" s="39">
        <f t="shared" si="23"/>
        <v>0</v>
      </c>
      <c r="J292" s="8">
        <f t="shared" si="24"/>
        <v>0</v>
      </c>
      <c r="K292" s="23">
        <f t="shared" si="25"/>
        <v>0</v>
      </c>
      <c r="L292" s="2"/>
      <c r="O292" s="2"/>
      <c r="P292" s="2"/>
    </row>
    <row r="293" spans="1:16" s="3" customFormat="1" x14ac:dyDescent="0.2">
      <c r="A293" s="2"/>
      <c r="B293" s="35" t="s">
        <v>242</v>
      </c>
      <c r="C293" s="36">
        <v>0</v>
      </c>
      <c r="D293" s="37">
        <v>106.2</v>
      </c>
      <c r="E293" s="36"/>
      <c r="F293" s="38">
        <v>45153</v>
      </c>
      <c r="G293" s="38">
        <v>45156</v>
      </c>
      <c r="H293" s="36"/>
      <c r="I293" s="39">
        <f t="shared" si="23"/>
        <v>0</v>
      </c>
      <c r="J293" s="8">
        <f t="shared" si="24"/>
        <v>0</v>
      </c>
      <c r="K293" s="23">
        <f t="shared" si="25"/>
        <v>0</v>
      </c>
      <c r="L293" s="2"/>
      <c r="O293" s="2"/>
      <c r="P293" s="2"/>
    </row>
    <row r="294" spans="1:16" s="3" customFormat="1" x14ac:dyDescent="0.2">
      <c r="A294" s="2"/>
      <c r="B294" s="35" t="s">
        <v>243</v>
      </c>
      <c r="C294" s="36">
        <v>10</v>
      </c>
      <c r="D294" s="37">
        <v>191.25800000000001</v>
      </c>
      <c r="E294" s="36">
        <v>10</v>
      </c>
      <c r="F294" s="38">
        <v>45524</v>
      </c>
      <c r="G294" s="38">
        <v>45526</v>
      </c>
      <c r="H294" s="36">
        <v>7</v>
      </c>
      <c r="I294" s="39">
        <f t="shared" si="23"/>
        <v>1338.806</v>
      </c>
      <c r="J294" s="36">
        <f t="shared" si="24"/>
        <v>13</v>
      </c>
      <c r="K294" s="40">
        <f t="shared" si="25"/>
        <v>2486.3540000000003</v>
      </c>
      <c r="L294" s="2"/>
      <c r="O294" s="2"/>
      <c r="P294" s="2"/>
    </row>
    <row r="295" spans="1:16" s="3" customFormat="1" x14ac:dyDescent="0.2">
      <c r="A295" s="2"/>
      <c r="B295" s="35" t="s">
        <v>244</v>
      </c>
      <c r="C295" s="36">
        <v>0</v>
      </c>
      <c r="D295" s="37">
        <v>4375</v>
      </c>
      <c r="E295" s="36"/>
      <c r="F295" s="38">
        <v>45288</v>
      </c>
      <c r="G295" s="38">
        <v>45289</v>
      </c>
      <c r="H295" s="36"/>
      <c r="I295" s="39">
        <f t="shared" si="23"/>
        <v>0</v>
      </c>
      <c r="J295" s="36">
        <f t="shared" si="24"/>
        <v>0</v>
      </c>
      <c r="K295" s="40">
        <f t="shared" si="25"/>
        <v>0</v>
      </c>
      <c r="L295" s="2"/>
      <c r="O295" s="2"/>
      <c r="P295" s="2"/>
    </row>
    <row r="296" spans="1:16" s="3" customFormat="1" x14ac:dyDescent="0.2">
      <c r="A296" s="2"/>
      <c r="B296" s="35" t="s">
        <v>245</v>
      </c>
      <c r="C296" s="36">
        <v>0</v>
      </c>
      <c r="D296" s="37">
        <v>1295</v>
      </c>
      <c r="E296" s="36"/>
      <c r="F296" s="38">
        <v>45288</v>
      </c>
      <c r="G296" s="38">
        <v>45289</v>
      </c>
      <c r="H296" s="36"/>
      <c r="I296" s="39">
        <f t="shared" si="23"/>
        <v>0</v>
      </c>
      <c r="J296" s="36">
        <f t="shared" si="24"/>
        <v>0</v>
      </c>
      <c r="K296" s="40">
        <f t="shared" si="25"/>
        <v>0</v>
      </c>
      <c r="L296" s="2"/>
      <c r="O296" s="2"/>
      <c r="P296" s="2"/>
    </row>
    <row r="297" spans="1:16" s="3" customFormat="1" x14ac:dyDescent="0.2">
      <c r="A297" s="2"/>
      <c r="B297" s="35" t="s">
        <v>246</v>
      </c>
      <c r="C297" s="36">
        <v>5</v>
      </c>
      <c r="D297" s="37">
        <v>1109.9380000000001</v>
      </c>
      <c r="E297" s="36">
        <v>5</v>
      </c>
      <c r="F297" s="38">
        <v>45524</v>
      </c>
      <c r="G297" s="38">
        <v>45526</v>
      </c>
      <c r="H297" s="36">
        <v>5</v>
      </c>
      <c r="I297" s="39">
        <f t="shared" si="23"/>
        <v>5549.6900000000005</v>
      </c>
      <c r="J297" s="36">
        <f t="shared" si="24"/>
        <v>5</v>
      </c>
      <c r="K297" s="40">
        <f t="shared" si="25"/>
        <v>5549.6900000000005</v>
      </c>
      <c r="L297" s="2"/>
      <c r="O297" s="2"/>
      <c r="P297" s="2"/>
    </row>
    <row r="298" spans="1:16" s="3" customFormat="1" x14ac:dyDescent="0.2">
      <c r="A298" s="2"/>
      <c r="B298" s="35" t="s">
        <v>247</v>
      </c>
      <c r="C298" s="36">
        <v>10</v>
      </c>
      <c r="D298" s="37">
        <v>150.44999999999999</v>
      </c>
      <c r="E298" s="36"/>
      <c r="F298" s="38">
        <v>45153</v>
      </c>
      <c r="G298" s="38">
        <v>45156</v>
      </c>
      <c r="H298" s="36">
        <v>10</v>
      </c>
      <c r="I298" s="39">
        <f t="shared" si="23"/>
        <v>1504.5</v>
      </c>
      <c r="J298" s="36">
        <f t="shared" si="24"/>
        <v>0</v>
      </c>
      <c r="K298" s="40">
        <f t="shared" si="25"/>
        <v>0</v>
      </c>
      <c r="L298" s="2"/>
      <c r="O298" s="2"/>
      <c r="P298" s="2"/>
    </row>
    <row r="299" spans="1:16" s="3" customFormat="1" x14ac:dyDescent="0.2">
      <c r="A299" s="2"/>
      <c r="B299" s="35" t="s">
        <v>248</v>
      </c>
      <c r="C299" s="36">
        <v>10</v>
      </c>
      <c r="D299" s="37">
        <v>757.47500000000002</v>
      </c>
      <c r="E299" s="36">
        <v>10</v>
      </c>
      <c r="F299" s="38">
        <v>45524</v>
      </c>
      <c r="G299" s="38">
        <v>45526</v>
      </c>
      <c r="H299" s="36"/>
      <c r="I299" s="39">
        <f t="shared" si="23"/>
        <v>0</v>
      </c>
      <c r="J299" s="36">
        <f t="shared" si="24"/>
        <v>20</v>
      </c>
      <c r="K299" s="40">
        <f t="shared" si="25"/>
        <v>15149.5</v>
      </c>
      <c r="L299" s="2"/>
      <c r="O299" s="2"/>
      <c r="P299" s="2"/>
    </row>
    <row r="300" spans="1:16" s="3" customFormat="1" ht="13.5" thickBot="1" x14ac:dyDescent="0.25">
      <c r="A300" s="2"/>
      <c r="B300" s="25" t="s">
        <v>249</v>
      </c>
      <c r="C300" s="26">
        <v>0</v>
      </c>
      <c r="D300" s="27">
        <v>374.95</v>
      </c>
      <c r="E300" s="26"/>
      <c r="F300" s="28">
        <v>44125</v>
      </c>
      <c r="G300" s="28">
        <v>44131</v>
      </c>
      <c r="H300" s="26"/>
      <c r="I300" s="29">
        <f t="shared" si="23"/>
        <v>0</v>
      </c>
      <c r="J300" s="26">
        <f t="shared" si="24"/>
        <v>0</v>
      </c>
      <c r="K300" s="30">
        <f t="shared" si="25"/>
        <v>0</v>
      </c>
      <c r="L300" s="14"/>
      <c r="M300" s="14"/>
      <c r="O300" s="2"/>
      <c r="P300" s="2"/>
    </row>
    <row r="301" spans="1:16" s="3" customFormat="1" ht="13.5" thickBo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17" t="s">
        <v>250</v>
      </c>
      <c r="K301" s="42">
        <f>SUM(K12:K300)</f>
        <v>9018848.5911734644</v>
      </c>
      <c r="L301" s="14"/>
      <c r="M301" s="14"/>
      <c r="O301" s="2"/>
      <c r="P301" s="2"/>
    </row>
    <row r="302" spans="1:16" s="3" customFormat="1" ht="13.5" thickTop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L302" s="2"/>
      <c r="O302" s="2"/>
      <c r="P302" s="2"/>
    </row>
    <row r="303" spans="1:16" s="3" customForma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L303" s="2"/>
      <c r="O303" s="2"/>
      <c r="P303" s="2"/>
    </row>
    <row r="304" spans="1:16" s="3" customForma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4"/>
      <c r="L304" s="2"/>
      <c r="O304" s="2"/>
      <c r="P304" s="2"/>
    </row>
    <row r="305" spans="2:11" x14ac:dyDescent="0.2">
      <c r="K305" s="3"/>
    </row>
    <row r="306" spans="2:11" x14ac:dyDescent="0.2">
      <c r="K306" s="14"/>
    </row>
    <row r="309" spans="2:11" x14ac:dyDescent="0.2">
      <c r="B309" s="2" t="s">
        <v>308</v>
      </c>
      <c r="G309" s="2" t="s">
        <v>309</v>
      </c>
    </row>
  </sheetData>
  <mergeCells count="16">
    <mergeCell ref="I9:I11"/>
    <mergeCell ref="J9:J11"/>
    <mergeCell ref="K9:K11"/>
    <mergeCell ref="C2:H6"/>
    <mergeCell ref="I2:K2"/>
    <mergeCell ref="C7:K8"/>
    <mergeCell ref="G9:G11"/>
    <mergeCell ref="H9:H11"/>
    <mergeCell ref="I4:K4"/>
    <mergeCell ref="I5:K5"/>
    <mergeCell ref="I6:K6"/>
    <mergeCell ref="B9:B10"/>
    <mergeCell ref="C9:C11"/>
    <mergeCell ref="D9:D11"/>
    <mergeCell ref="E9:E11"/>
    <mergeCell ref="F9:F11"/>
  </mergeCells>
  <phoneticPr fontId="6" type="noConversion"/>
  <pageMargins left="0.7" right="0.7" top="0.75" bottom="0.75" header="0.3" footer="0.3"/>
  <pageSetup scale="79" fitToHeight="0" orientation="landscape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 JULIO SEPTIEMBRE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Torres</dc:creator>
  <cp:keywords/>
  <dc:description/>
  <cp:lastModifiedBy>Juana Rosalia Lorenzo Quezada</cp:lastModifiedBy>
  <cp:revision/>
  <cp:lastPrinted>2024-10-17T18:53:55Z</cp:lastPrinted>
  <dcterms:created xsi:type="dcterms:W3CDTF">2019-02-05T12:27:15Z</dcterms:created>
  <dcterms:modified xsi:type="dcterms:W3CDTF">2024-10-17T18:54:01Z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