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emgobdo-my.sharepoint.com/personal/jhonatan_crisostomo_mem_gob_do/Documents/Ejecucion mensual/Diciembre 2024/"/>
    </mc:Choice>
  </mc:AlternateContent>
  <xr:revisionPtr revIDLastSave="1" documentId="8_{275150C1-AB95-4F6A-B7A5-7F37B058E6E3}" xr6:coauthVersionLast="47" xr6:coauthVersionMax="47" xr10:uidLastSave="{3F2D4136-D179-4580-8F04-51EF2CC048E8}"/>
  <bookViews>
    <workbookView xWindow="-120" yWindow="-120" windowWidth="29040" windowHeight="15720" xr2:uid="{491CF6C8-76B0-485D-9491-BA2F1D8CE605}"/>
  </bookViews>
  <sheets>
    <sheet name="Ejecución mensual" sheetId="1" r:id="rId1"/>
  </sheets>
  <definedNames>
    <definedName name="_xlnm.Print_Area" localSheetId="0">'Ejecución mensual'!$B$1:$Q$90</definedName>
    <definedName name="_xlnm.Print_Titles" localSheetId="0">'Ejecución mensual'!$1:$7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0" i="1" l="1"/>
  <c r="A80" i="1"/>
  <c r="R79" i="1"/>
  <c r="R78" i="1"/>
  <c r="A78" i="1"/>
  <c r="R77" i="1"/>
  <c r="R76" i="1"/>
  <c r="A76" i="1"/>
  <c r="R75" i="1"/>
  <c r="A75" i="1"/>
  <c r="R74" i="1"/>
  <c r="R73" i="1"/>
  <c r="A73" i="1"/>
  <c r="R72" i="1"/>
  <c r="A72" i="1"/>
  <c r="R71" i="1"/>
  <c r="R70" i="1"/>
  <c r="R69" i="1"/>
  <c r="R68" i="1"/>
  <c r="A68" i="1"/>
  <c r="R67" i="1"/>
  <c r="A67" i="1"/>
  <c r="R66" i="1"/>
  <c r="A66" i="1"/>
  <c r="R65" i="1"/>
  <c r="R64" i="1"/>
  <c r="A64" i="1"/>
  <c r="R63" i="1"/>
  <c r="A63" i="1"/>
  <c r="R62" i="1"/>
  <c r="R61" i="1"/>
  <c r="A61" i="1"/>
  <c r="R60" i="1"/>
  <c r="A60" i="1"/>
  <c r="R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A17" i="1"/>
  <c r="R16" i="1"/>
  <c r="A16" i="1"/>
  <c r="R15" i="1"/>
  <c r="R14" i="1"/>
  <c r="A14" i="1"/>
  <c r="R13" i="1"/>
  <c r="A13" i="1"/>
  <c r="R12" i="1"/>
  <c r="A12" i="1"/>
  <c r="R11" i="1"/>
  <c r="A11" i="1"/>
  <c r="R10" i="1"/>
  <c r="A10" i="1"/>
  <c r="C81" i="1"/>
  <c r="D81" i="1" l="1"/>
  <c r="M81" i="1" l="1"/>
  <c r="H81" i="1"/>
  <c r="K81" i="1"/>
  <c r="P81" i="1"/>
  <c r="G81" i="1"/>
  <c r="I81" i="1"/>
  <c r="L81" i="1"/>
  <c r="N81" i="1"/>
  <c r="J81" i="1"/>
  <c r="F81" i="1"/>
  <c r="O81" i="1" l="1"/>
  <c r="E81" i="1" l="1"/>
  <c r="Q81" i="1" s="1"/>
</calcChain>
</file>

<file path=xl/sharedStrings.xml><?xml version="1.0" encoding="utf-8"?>
<sst xmlns="http://schemas.openxmlformats.org/spreadsheetml/2006/main" count="106" uniqueCount="104">
  <si>
    <t>MINISTERIO DE ENERGIA Y MINAS</t>
  </si>
  <si>
    <t>Año 2024</t>
  </si>
  <si>
    <t>Ejecución de Gastos y Aplicaciones Financieras</t>
  </si>
  <si>
    <t>En RD$</t>
  </si>
  <si>
    <t>Detalle</t>
  </si>
  <si>
    <t>Presupuesto Inicial</t>
  </si>
  <si>
    <t>Presupuesto Modificado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</si>
  <si>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</si>
  <si>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</si>
  <si>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</si>
  <si>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</si>
  <si>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</si>
  <si>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</si>
  <si>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</si>
  <si>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</si>
  <si>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</si>
  <si>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</si>
  <si>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</si>
  <si>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</si>
  <si>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</si>
  <si>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2-GASTOS</t>
  </si>
  <si>
    <t>2.1-REMUNERACIONES Y CONTRIBUCIONES</t>
  </si>
  <si>
    <t>2.1.1-REMUNERACIONES</t>
  </si>
  <si>
    <t>2.1.2-SOBRESUELDOS</t>
  </si>
  <si>
    <t>2.1.3-DIETAS Y GASTOS DE REPRESENTACIÓN</t>
  </si>
  <si>
    <t>2.1.4-GRATIFICACIONES Y BONIFICACIONES</t>
  </si>
  <si>
    <t>2.1.5-CONTRIBUCIONES A LA SEGURIDAD SOCIAL</t>
  </si>
  <si>
    <t>2.2-CONTRATACIÓN DE SERVICIOS</t>
  </si>
  <si>
    <t>2.2.1-SERVICIOS BÁSICOS</t>
  </si>
  <si>
    <t>2.2.2-PUBLICIDAD, IMPRESIÓN Y ENCUADERNACIÓN</t>
  </si>
  <si>
    <t>2.2.3-VIÁTICOS</t>
  </si>
  <si>
    <t>2.2.4-TRANSPORTE Y ALMACENAJE</t>
  </si>
  <si>
    <t>2.2.5-ALQUILERES Y RENTAS</t>
  </si>
  <si>
    <t>2.2.6-SEGUROS</t>
  </si>
  <si>
    <t>2.2.7-SERVICIOS DE CONSERVACIÓN, REPARACIONES MENORES E INSTALACIONES TEMPORALES</t>
  </si>
  <si>
    <t>2.2.8-OTROS SERVICIOS NO INCLUIDOS EN CONCEPTOS ANTERIORES</t>
  </si>
  <si>
    <t>2.2.9-OTRAS CONTRATACIONES DE SERVICIOS</t>
  </si>
  <si>
    <t>2.3-MATERIALES Y SUMINISTROS</t>
  </si>
  <si>
    <t>2.3.1-ALIMENTOS Y PRODUCTOS AGROFORESTALES</t>
  </si>
  <si>
    <t>2.3.2-TEXTILES Y VESTUARIOS</t>
  </si>
  <si>
    <t>2.3.3-PRODUCTOS DE PAPEL, CARTÓN E IMPRESOS</t>
  </si>
  <si>
    <t>2.3.4-PRODUCTOS FARMACÉUTICOS</t>
  </si>
  <si>
    <t>2.3.5-PRODUCTOS DE CUERO, CAUCHO Y PLÁSTICO</t>
  </si>
  <si>
    <t>2.3.6-PRODUCTOS DE MINERALES, METÁLICOS Y NO METÁLICOS</t>
  </si>
  <si>
    <t>2.3.7-COMBUSTIBLES, LUBRICANTES, PRODUCTOS QUÍMICOS Y CONEXOS</t>
  </si>
  <si>
    <t>2.3.9-PRODUCTOS Y ÚTILES VARIOS</t>
  </si>
  <si>
    <t>2.4-TRANSFERENCIAS CORRIENTES</t>
  </si>
  <si>
    <t>2.4.1-TRANSFERENCIAS CORRIENTES AL SECTOR PRIVADO</t>
  </si>
  <si>
    <t>2.4.2-TRANSFERENCIAS CORRIENTES AL  GOBIERNO GENERAL NACIONAL</t>
  </si>
  <si>
    <t>2.4.3-TRANSFERENCIAS CORRIENTES AL  GOBIERNO GENERALES LOCALES</t>
  </si>
  <si>
    <t>2.4.5-TRANSFERENCIAS CORRIENTES A INSTITUCIONES PUBLICAS FINANCIERAS</t>
  </si>
  <si>
    <t>2.4.4-TRANSFERENCIAS CORRIENTES A EMPRESAS PUBLICAS NO FINANCIERAS</t>
  </si>
  <si>
    <t>2.4.7-TRANSFERENCIAS CORRIENTES AL SECTOR EXTERNO</t>
  </si>
  <si>
    <t>2.4.9-TRANSFERENCIAS CORRIENTES A OTRAS INSTITUCIONES PÚBLICAS</t>
  </si>
  <si>
    <t>2.5-TRANSFERENCIAS DE CAPITAL</t>
  </si>
  <si>
    <t>2.5.1-TRANSFERENCIAS DE CAPITAL AL SECTOR PRIVADO</t>
  </si>
  <si>
    <t>2.5.2- TRANSFERENCIAS DE CAPITAL AL GOBIERNO GENERAL NACIONAL</t>
  </si>
  <si>
    <t>2.5.3- TRANSFERENCIAS DE CAPITAL AL GOBIERNO GENERALES LOCALES</t>
  </si>
  <si>
    <t>2.5.4- TRANSFERENCIAS DE CAPITAL A EMPRESAS PUBLICAS NO FINANCIERAS</t>
  </si>
  <si>
    <t>2.5.5- TRANSFERENCIAS DE CAPITAL A INSTITUCIONES PUBLICAS FINANCIERAS</t>
  </si>
  <si>
    <t>2.5.6- TRANSFERENCIAS DE CAPITAL AL SECTOR EXTERNO</t>
  </si>
  <si>
    <t>2.5.9- TRANSFERENCIAS DE CAPITAL A OTRAS INSTITUCIONES PUBLICAS</t>
  </si>
  <si>
    <t>2.6-BIENES MUEBLES, INMUEBLES E INTANGIBLES</t>
  </si>
  <si>
    <t>2.6.1-MOBILIARIO Y EQUIPO</t>
  </si>
  <si>
    <t>2.6.2-MOBILIARIO Y EQUIPO AUDIOVISUAL, RECREATIVO Y EDUCACIONAL</t>
  </si>
  <si>
    <t>2.6.3-EQUIPO E INSTRUMENTAL, CIENTÍFICO Y LABORATORIO</t>
  </si>
  <si>
    <t>2.6.4-VEHÍCULOS Y EQUIPO DE TRANSPORTE, TRACCIÓN Y ELEVACIÓN</t>
  </si>
  <si>
    <t>2.6.5-MAQUINARIA, OTROS EQUIPOS Y HERRAMIENTAS</t>
  </si>
  <si>
    <t>2.6.6-EQUIPOS DE DEFENSA Y SEGURIDAD</t>
  </si>
  <si>
    <t>no encontrado</t>
  </si>
  <si>
    <t>2.6.8-BIENES INTANGIBLES</t>
  </si>
  <si>
    <t>2.6.9-EDIFICIOS, ESTRUCTURAS, TIERRAS, TERRENOS Y OBJETOS DE VALOR</t>
  </si>
  <si>
    <t>2.7-OBRAS</t>
  </si>
  <si>
    <t>2.7.1-OBRAS EN EDIFICACIONES</t>
  </si>
  <si>
    <t>2.7.2-INFRAESTRUCTURA</t>
  </si>
  <si>
    <t>2.8- ADQUISICION DE ACTIVIS FINANCIEROS CON FINES POLITICAS</t>
  </si>
  <si>
    <t>2.8.1-CONCESION DE PRESTAMOS</t>
  </si>
  <si>
    <t>2.8.2-ADQUISICION DE TITULOS VALORES REPRESENTATIVOS DE DEUDA</t>
  </si>
  <si>
    <t>2.9- GASTOS FINANCIEROS</t>
  </si>
  <si>
    <t>2.9.1- INTERESES DE LA DEUDA PUBLICA INTERNA</t>
  </si>
  <si>
    <t>2.9.2- INTERESES DE LA DEUDA PUBLICA EXTERNA</t>
  </si>
  <si>
    <t>2.9.4- COMISIONES Y OTROS GASTOS BANCARIOS DE LA DEUDA PUBLICA</t>
  </si>
  <si>
    <t>Total de Gastos</t>
  </si>
  <si>
    <t>4- APLICACIONES FINANCIERAS</t>
  </si>
  <si>
    <t>4.1- INCREMENTO DE ACTIVOS FINANCIEROS</t>
  </si>
  <si>
    <t>4.1.1- INCREMENTO DE ACTIVOS FINANCIEROS CORRIENTES</t>
  </si>
  <si>
    <t>4.1.2- INCREMENTO DE ACTIVOS FINANCIEROS NO CORRIENTES</t>
  </si>
  <si>
    <t>4.2- DISMINUCION DE PASIVOS</t>
  </si>
  <si>
    <t>4.2.1- DISMINUCION DE PASIVOS CORRIENTES</t>
  </si>
  <si>
    <t>4.2.2- DISMUNICION DE PASIVOS NO CORRIENTES</t>
  </si>
  <si>
    <t>4.3- DISMINUCION DE FONDOS DE TERCEROS</t>
  </si>
  <si>
    <t>4.3.5- DISMINUCION DEPOSITOS FONDOS DE TERCEROS</t>
  </si>
  <si>
    <t>TOTAL DE APLICACIONES FINANCIERAS</t>
  </si>
  <si>
    <t>TOTAL GASTOS Y APLICACIONES FINANCIERAS</t>
  </si>
  <si>
    <t>Elaborado por:</t>
  </si>
  <si>
    <t>Aprobado por:</t>
  </si>
  <si>
    <t>JHONATAN E. CRISOSTOMO</t>
  </si>
  <si>
    <t>JESUS MARIA CASTILLO</t>
  </si>
  <si>
    <t>TIRSO PEÑA</t>
  </si>
  <si>
    <t>Wanda Contreras</t>
  </si>
  <si>
    <t>Encargado de Presupuesto</t>
  </si>
  <si>
    <t>Encargado de Contabilidad</t>
  </si>
  <si>
    <t>DIR. ADM Y FIN.</t>
  </si>
  <si>
    <t>Directora Administrativa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</si>
</sst>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.5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15"/>
      <name val="Calibri"/>
      <family val="2"/>
      <scheme val="minor"/>
    </font>
    <font>
      <b/>
      <sz val="11.5"/>
      <name val="Calibri"/>
      <family val="2"/>
      <scheme val="minor"/>
    </font>
    <font>
      <b/>
      <sz val="11.5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theme="4" tint="0.39997558519241921"/>
      </bottom>
      <diagonal/>
    </border>
    <border>
      <left style="thin">
        <color indexed="64"/>
      </left>
      <right/>
      <top/>
      <bottom style="hair">
        <color theme="4" tint="0.39997558519241921"/>
      </bottom>
      <diagonal/>
    </border>
    <border>
      <left/>
      <right style="thin">
        <color indexed="64"/>
      </right>
      <top/>
      <bottom style="hair">
        <color theme="4" tint="0.3999755851924192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3" fillId="0" borderId="0" xfId="2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2" applyFont="1" applyAlignment="1">
      <alignment vertical="center"/>
    </xf>
    <xf numFmtId="43" fontId="6" fillId="0" borderId="0" xfId="3" applyFont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3" fillId="0" borderId="0" xfId="2" applyFont="1" applyAlignment="1">
      <alignment vertical="center" wrapText="1"/>
    </xf>
    <xf numFmtId="43" fontId="3" fillId="0" borderId="0" xfId="3" applyFont="1" applyAlignment="1">
      <alignment vertical="center"/>
    </xf>
    <xf numFmtId="43" fontId="7" fillId="0" borderId="0" xfId="3" applyFont="1" applyAlignment="1">
      <alignment horizontal="center" vertical="center"/>
    </xf>
    <xf numFmtId="0" fontId="2" fillId="0" borderId="0" xfId="2" applyAlignment="1">
      <alignment vertical="center"/>
    </xf>
    <xf numFmtId="0" fontId="7" fillId="0" borderId="0" xfId="2" applyFont="1" applyAlignment="1">
      <alignment vertical="center"/>
    </xf>
    <xf numFmtId="0" fontId="3" fillId="2" borderId="0" xfId="2" applyFont="1" applyFill="1" applyAlignment="1">
      <alignment horizontal="center" vertical="center"/>
    </xf>
    <xf numFmtId="0" fontId="7" fillId="3" borderId="1" xfId="2" applyFont="1" applyFill="1" applyBorder="1" applyAlignment="1">
      <alignment horizontal="center" vertical="center" wrapText="1"/>
    </xf>
    <xf numFmtId="43" fontId="7" fillId="3" borderId="2" xfId="3" applyFont="1" applyFill="1" applyBorder="1" applyAlignment="1">
      <alignment horizontal="center" vertical="center" wrapText="1"/>
    </xf>
    <xf numFmtId="49" fontId="7" fillId="3" borderId="3" xfId="2" applyNumberFormat="1" applyFont="1" applyFill="1" applyBorder="1" applyAlignment="1">
      <alignment horizontal="center" vertical="center" wrapText="1"/>
    </xf>
    <xf numFmtId="49" fontId="7" fillId="3" borderId="2" xfId="2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2" borderId="0" xfId="2" applyFont="1" applyFill="1" applyAlignment="1">
      <alignment vertical="center"/>
    </xf>
    <xf numFmtId="49" fontId="8" fillId="3" borderId="4" xfId="2" applyNumberFormat="1" applyFont="1" applyFill="1" applyBorder="1" applyAlignment="1">
      <alignment vertical="center" wrapText="1"/>
    </xf>
    <xf numFmtId="43" fontId="7" fillId="3" borderId="1" xfId="3" applyFont="1" applyFill="1" applyBorder="1" applyAlignment="1">
      <alignment vertical="center"/>
    </xf>
    <xf numFmtId="43" fontId="7" fillId="3" borderId="3" xfId="3" applyFont="1" applyFill="1" applyBorder="1" applyAlignment="1">
      <alignment vertical="center"/>
    </xf>
    <xf numFmtId="43" fontId="7" fillId="3" borderId="5" xfId="3" applyFont="1" applyFill="1" applyBorder="1" applyAlignment="1">
      <alignment vertical="center"/>
    </xf>
    <xf numFmtId="43" fontId="7" fillId="3" borderId="5" xfId="2" applyNumberFormat="1" applyFont="1" applyFill="1" applyBorder="1" applyAlignment="1">
      <alignment vertical="center"/>
    </xf>
    <xf numFmtId="9" fontId="0" fillId="0" borderId="0" xfId="4" applyFont="1" applyAlignment="1">
      <alignment vertical="center"/>
    </xf>
    <xf numFmtId="43" fontId="0" fillId="0" borderId="0" xfId="3" applyFont="1" applyAlignment="1">
      <alignment vertical="center"/>
    </xf>
    <xf numFmtId="49" fontId="9" fillId="4" borderId="4" xfId="2" applyNumberFormat="1" applyFont="1" applyFill="1" applyBorder="1" applyAlignment="1">
      <alignment vertical="center" wrapText="1"/>
    </xf>
    <xf numFmtId="43" fontId="10" fillId="4" borderId="6" xfId="3" applyFont="1" applyFill="1" applyBorder="1" applyAlignment="1">
      <alignment vertical="center"/>
    </xf>
    <xf numFmtId="43" fontId="10" fillId="4" borderId="7" xfId="3" applyFont="1" applyFill="1" applyBorder="1" applyAlignment="1">
      <alignment vertical="center"/>
    </xf>
    <xf numFmtId="43" fontId="10" fillId="4" borderId="0" xfId="3" applyFont="1" applyFill="1" applyAlignment="1">
      <alignment vertical="center"/>
    </xf>
    <xf numFmtId="43" fontId="0" fillId="0" borderId="0" xfId="4" applyNumberFormat="1" applyFont="1" applyAlignment="1">
      <alignment vertical="center"/>
    </xf>
    <xf numFmtId="49" fontId="11" fillId="0" borderId="0" xfId="2" applyNumberFormat="1" applyFont="1" applyAlignment="1">
      <alignment horizontal="left" vertical="center" wrapText="1"/>
    </xf>
    <xf numFmtId="43" fontId="12" fillId="0" borderId="6" xfId="3" applyFont="1" applyBorder="1" applyAlignment="1">
      <alignment horizontal="right" vertical="center"/>
    </xf>
    <xf numFmtId="43" fontId="12" fillId="0" borderId="7" xfId="3" applyFont="1" applyBorder="1" applyAlignment="1">
      <alignment horizontal="right" vertical="center"/>
    </xf>
    <xf numFmtId="43" fontId="11" fillId="0" borderId="0" xfId="3" applyFont="1" applyAlignment="1">
      <alignment horizontal="right" vertical="center"/>
    </xf>
    <xf numFmtId="43" fontId="9" fillId="0" borderId="0" xfId="2" applyNumberFormat="1" applyFont="1" applyAlignment="1">
      <alignment horizontal="right" vertical="center"/>
    </xf>
    <xf numFmtId="9" fontId="2" fillId="0" borderId="0" xfId="2" applyNumberFormat="1" applyAlignment="1">
      <alignment vertical="center"/>
    </xf>
    <xf numFmtId="0" fontId="7" fillId="2" borderId="0" xfId="2" applyFont="1" applyFill="1" applyAlignment="1">
      <alignment vertical="center"/>
    </xf>
    <xf numFmtId="49" fontId="9" fillId="4" borderId="0" xfId="2" applyNumberFormat="1" applyFont="1" applyFill="1" applyAlignment="1">
      <alignment vertical="center" wrapText="1"/>
    </xf>
    <xf numFmtId="43" fontId="13" fillId="4" borderId="6" xfId="3" applyFont="1" applyFill="1" applyBorder="1" applyAlignment="1">
      <alignment horizontal="right" vertical="center"/>
    </xf>
    <xf numFmtId="43" fontId="13" fillId="4" borderId="7" xfId="3" applyFont="1" applyFill="1" applyBorder="1" applyAlignment="1">
      <alignment horizontal="right" vertical="center"/>
    </xf>
    <xf numFmtId="43" fontId="13" fillId="4" borderId="0" xfId="3" applyFont="1" applyFill="1" applyAlignment="1">
      <alignment horizontal="right" vertical="center"/>
    </xf>
    <xf numFmtId="49" fontId="11" fillId="0" borderId="0" xfId="2" applyNumberFormat="1" applyFont="1" applyAlignment="1">
      <alignment vertical="center" wrapText="1"/>
    </xf>
    <xf numFmtId="49" fontId="11" fillId="0" borderId="0" xfId="2" applyNumberFormat="1" applyFont="1" applyAlignment="1">
      <alignment horizontal="left" vertical="center"/>
    </xf>
    <xf numFmtId="0" fontId="10" fillId="4" borderId="0" xfId="2" applyFont="1" applyFill="1" applyAlignment="1">
      <alignment vertical="center" wrapText="1"/>
    </xf>
    <xf numFmtId="43" fontId="10" fillId="4" borderId="6" xfId="1" applyFont="1" applyFill="1" applyBorder="1" applyAlignment="1">
      <alignment vertical="center" wrapText="1"/>
    </xf>
    <xf numFmtId="49" fontId="11" fillId="0" borderId="0" xfId="2" applyNumberFormat="1" applyFont="1" applyAlignment="1">
      <alignment vertical="center"/>
    </xf>
    <xf numFmtId="0" fontId="14" fillId="0" borderId="0" xfId="2" applyFont="1" applyAlignment="1">
      <alignment vertical="center" wrapText="1"/>
    </xf>
    <xf numFmtId="43" fontId="9" fillId="4" borderId="0" xfId="2" applyNumberFormat="1" applyFont="1" applyFill="1" applyAlignment="1">
      <alignment horizontal="right" vertical="center"/>
    </xf>
    <xf numFmtId="0" fontId="10" fillId="4" borderId="8" xfId="2" applyFont="1" applyFill="1" applyBorder="1" applyAlignment="1">
      <alignment vertical="center" wrapText="1"/>
    </xf>
    <xf numFmtId="43" fontId="10" fillId="4" borderId="9" xfId="3" applyFont="1" applyFill="1" applyBorder="1" applyAlignment="1">
      <alignment vertical="center" wrapText="1"/>
    </xf>
    <xf numFmtId="43" fontId="10" fillId="4" borderId="10" xfId="3" applyFont="1" applyFill="1" applyBorder="1" applyAlignment="1">
      <alignment vertical="center" wrapText="1"/>
    </xf>
    <xf numFmtId="43" fontId="10" fillId="4" borderId="8" xfId="3" applyFont="1" applyFill="1" applyBorder="1" applyAlignment="1">
      <alignment vertical="center" wrapText="1"/>
    </xf>
    <xf numFmtId="49" fontId="9" fillId="3" borderId="5" xfId="2" applyNumberFormat="1" applyFont="1" applyFill="1" applyBorder="1" applyAlignment="1">
      <alignment vertical="center" wrapText="1"/>
    </xf>
    <xf numFmtId="49" fontId="9" fillId="3" borderId="1" xfId="2" applyNumberFormat="1" applyFont="1" applyFill="1" applyBorder="1" applyAlignment="1">
      <alignment vertical="center" wrapText="1"/>
    </xf>
    <xf numFmtId="43" fontId="10" fillId="3" borderId="3" xfId="3" applyFont="1" applyFill="1" applyBorder="1" applyAlignment="1">
      <alignment vertical="center"/>
    </xf>
    <xf numFmtId="43" fontId="10" fillId="3" borderId="5" xfId="3" applyFont="1" applyFill="1" applyBorder="1" applyAlignment="1">
      <alignment vertical="center"/>
    </xf>
    <xf numFmtId="43" fontId="10" fillId="3" borderId="5" xfId="2" applyNumberFormat="1" applyFont="1" applyFill="1" applyBorder="1" applyAlignment="1">
      <alignment vertical="center"/>
    </xf>
    <xf numFmtId="0" fontId="10" fillId="4" borderId="6" xfId="2" applyFont="1" applyFill="1" applyBorder="1" applyAlignment="1">
      <alignment vertical="center" wrapText="1"/>
    </xf>
    <xf numFmtId="43" fontId="11" fillId="0" borderId="6" xfId="3" applyFont="1" applyBorder="1" applyAlignment="1">
      <alignment horizontal="right" vertical="center"/>
    </xf>
    <xf numFmtId="43" fontId="11" fillId="0" borderId="7" xfId="3" applyFont="1" applyBorder="1" applyAlignment="1">
      <alignment horizontal="right" vertical="center"/>
    </xf>
    <xf numFmtId="43" fontId="9" fillId="4" borderId="6" xfId="3" applyFont="1" applyFill="1" applyBorder="1" applyAlignment="1">
      <alignment horizontal="right" vertical="center"/>
    </xf>
    <xf numFmtId="43" fontId="9" fillId="4" borderId="7" xfId="3" applyFont="1" applyFill="1" applyBorder="1" applyAlignment="1">
      <alignment horizontal="right" vertical="center"/>
    </xf>
    <xf numFmtId="43" fontId="9" fillId="4" borderId="0" xfId="3" applyFont="1" applyFill="1" applyAlignment="1">
      <alignment horizontal="right" vertical="center"/>
    </xf>
    <xf numFmtId="0" fontId="14" fillId="0" borderId="6" xfId="2" applyFont="1" applyBorder="1" applyAlignment="1">
      <alignment vertical="center"/>
    </xf>
    <xf numFmtId="0" fontId="14" fillId="0" borderId="7" xfId="2" applyFont="1" applyBorder="1" applyAlignment="1">
      <alignment vertical="center"/>
    </xf>
    <xf numFmtId="43" fontId="14" fillId="0" borderId="0" xfId="1" applyFont="1" applyAlignment="1">
      <alignment vertical="center"/>
    </xf>
    <xf numFmtId="43" fontId="14" fillId="0" borderId="0" xfId="3" applyFont="1" applyAlignment="1">
      <alignment vertical="center"/>
    </xf>
    <xf numFmtId="0" fontId="10" fillId="5" borderId="0" xfId="2" applyFont="1" applyFill="1" applyAlignment="1">
      <alignment vertical="center" wrapText="1"/>
    </xf>
    <xf numFmtId="43" fontId="10" fillId="5" borderId="11" xfId="3" applyFont="1" applyFill="1" applyBorder="1" applyAlignment="1">
      <alignment vertical="center" wrapText="1"/>
    </xf>
    <xf numFmtId="43" fontId="10" fillId="5" borderId="12" xfId="3" applyFont="1" applyFill="1" applyBorder="1" applyAlignment="1">
      <alignment vertical="center"/>
    </xf>
    <xf numFmtId="43" fontId="10" fillId="5" borderId="0" xfId="2" applyNumberFormat="1" applyFont="1" applyFill="1" applyAlignment="1">
      <alignment vertical="center"/>
    </xf>
    <xf numFmtId="43" fontId="10" fillId="5" borderId="0" xfId="3" applyFont="1" applyFill="1" applyAlignment="1">
      <alignment vertical="center"/>
    </xf>
    <xf numFmtId="43" fontId="2" fillId="0" borderId="0" xfId="2" applyNumberFormat="1" applyAlignment="1">
      <alignment vertical="center"/>
    </xf>
    <xf numFmtId="9" fontId="3" fillId="0" borderId="0" xfId="4" applyFont="1" applyAlignment="1">
      <alignment vertical="center"/>
    </xf>
    <xf numFmtId="0" fontId="3" fillId="0" borderId="0" xfId="2" applyFont="1" applyAlignment="1">
      <alignment horizontal="left" vertical="center" wrapText="1"/>
    </xf>
    <xf numFmtId="43" fontId="7" fillId="0" borderId="0" xfId="2" applyNumberFormat="1" applyFont="1" applyAlignment="1">
      <alignment vertical="center"/>
    </xf>
    <xf numFmtId="0" fontId="3" fillId="0" borderId="0" xfId="2" applyFont="1" applyAlignment="1">
      <alignment horizontal="left" vertical="center" wrapText="1"/>
    </xf>
    <xf numFmtId="43" fontId="3" fillId="0" borderId="0" xfId="3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center" vertical="center" wrapText="1"/>
    </xf>
    <xf numFmtId="0" fontId="7" fillId="0" borderId="0" xfId="2" applyFont="1" applyAlignment="1">
      <alignment horizontal="center" vertical="center" wrapText="1"/>
    </xf>
    <xf numFmtId="43" fontId="3" fillId="0" borderId="0" xfId="3" applyFont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3" fillId="0" borderId="0" xfId="2" applyFont="1" applyAlignment="1">
      <alignment horizontal="center" vertical="center"/>
    </xf>
    <xf numFmtId="0" fontId="3" fillId="0" borderId="0" xfId="2" applyFont="1" applyAlignment="1">
      <alignment horizontal="center" vertical="center" wrapText="1"/>
    </xf>
    <xf numFmtId="43" fontId="7" fillId="0" borderId="0" xfId="3" applyFont="1" applyAlignment="1">
      <alignment horizontal="center" vertical="center" wrapText="1"/>
    </xf>
    <xf numFmtId="0" fontId="7" fillId="0" borderId="0" xfId="2" applyFont="1" applyAlignment="1">
      <alignment horizontal="center" vertical="center"/>
    </xf>
  </cellXfs>
  <cellStyles count="5">
    <cellStyle name="Millares" xfId="1" builtinId="3"/>
    <cellStyle name="Millares 2" xfId="3" xr:uid="{D5CCB86E-0010-4688-A418-4E7B20444E5D}"/>
    <cellStyle name="Normal" xfId="0" builtinId="0"/>
    <cellStyle name="Normal 2" xfId="2" xr:uid="{FDC3404A-CA12-4B4F-8754-5850DD104F22}"/>
    <cellStyle name="Porcentaje 2" xfId="4" xr:uid="{8A634DFE-F2C1-4B78-AA99-E26EBC4B60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3269904</xdr:colOff>
      <xdr:row>3</xdr:row>
      <xdr:rowOff>182879</xdr:rowOff>
    </xdr:to>
    <xdr:pic>
      <xdr:nvPicPr>
        <xdr:cNvPr id="2" name="Picture 1" descr="A close up of a logo&#10;&#10;Description automatically generated">
          <a:extLst>
            <a:ext uri="{FF2B5EF4-FFF2-40B4-BE49-F238E27FC236}">
              <a16:creationId xmlns:a16="http://schemas.microsoft.com/office/drawing/2014/main" id="{5F252685-CA01-457F-A800-A1306689B8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975" b="43109"/>
        <a:stretch>
          <a:fillRect/>
        </a:stretch>
      </xdr:blipFill>
      <xdr:spPr bwMode="auto">
        <a:xfrm>
          <a:off x="0" y="0"/>
          <a:ext cx="3269904" cy="13068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0F6AB2-6798-4503-ABD1-59DF3BFBF050}">
  <sheetPr>
    <pageSetUpPr fitToPage="1"/>
  </sheetPr>
  <dimension ref="A1:AK90"/>
  <sheetViews>
    <sheetView showGridLines="0" tabSelected="1" topLeftCell="B1" zoomScale="92" zoomScaleNormal="92" zoomScaleSheetLayoutView="100" workbookViewId="0">
      <selection activeCell="C9" sqref="C9:Q80"/>
    </sheetView>
  </sheetViews>
  <sheetFormatPr baseColWidth="10" defaultColWidth="9.140625" defaultRowHeight="15" x14ac:dyDescent="0.25"/>
  <cols>
    <col min="1" max="1" width="0" style="1" hidden="1" customWidth="1"/>
    <col min="2" max="2" width="52.28515625" style="7" customWidth="1"/>
    <col min="3" max="3" width="18.5703125" style="7" customWidth="1"/>
    <col min="4" max="4" width="18.5703125" style="8" customWidth="1"/>
    <col min="5" max="8" width="17.7109375" style="1" customWidth="1"/>
    <col min="9" max="13" width="17.7109375" style="8" customWidth="1"/>
    <col min="14" max="14" width="16.7109375" style="8" customWidth="1"/>
    <col min="15" max="15" width="18.85546875" style="8" customWidth="1"/>
    <col min="16" max="16" width="16.140625" style="8" customWidth="1"/>
    <col min="17" max="17" width="18.7109375" style="11" customWidth="1"/>
    <col min="18" max="25" width="17.7109375" style="1" customWidth="1"/>
    <col min="26" max="27" width="16.28515625" style="1" customWidth="1"/>
    <col min="28" max="28" width="18.140625" style="1" customWidth="1"/>
    <col min="29" max="29" width="15" style="1" customWidth="1"/>
    <col min="30" max="30" width="16" style="1" customWidth="1"/>
    <col min="31" max="31" width="15" style="1" customWidth="1"/>
    <col min="32" max="32" width="18" style="1" customWidth="1"/>
    <col min="33" max="33" width="15" style="1" customWidth="1"/>
    <col min="34" max="35" width="16" style="1" customWidth="1"/>
    <col min="36" max="36" width="15.140625" style="1" customWidth="1"/>
    <col min="37" max="37" width="18.85546875" style="8" customWidth="1"/>
    <col min="38" max="38" width="17.85546875" style="1" customWidth="1"/>
    <col min="39" max="279" width="9.140625" style="1"/>
    <col min="280" max="280" width="79.28515625" style="1" bestFit="1" customWidth="1"/>
    <col min="281" max="281" width="20.140625" style="1" customWidth="1"/>
    <col min="282" max="282" width="20.5703125" style="1" customWidth="1"/>
    <col min="283" max="283" width="17.28515625" style="1" customWidth="1"/>
    <col min="284" max="286" width="15" style="1" bestFit="1" customWidth="1"/>
    <col min="287" max="287" width="16" style="1" bestFit="1" customWidth="1"/>
    <col min="288" max="290" width="15" style="1" bestFit="1" customWidth="1"/>
    <col min="291" max="292" width="16" style="1" bestFit="1" customWidth="1"/>
    <col min="293" max="293" width="18.85546875" style="1" customWidth="1"/>
    <col min="294" max="294" width="17.85546875" style="1" bestFit="1" customWidth="1"/>
    <col min="295" max="535" width="9.140625" style="1"/>
    <col min="536" max="536" width="79.28515625" style="1" bestFit="1" customWidth="1"/>
    <col min="537" max="537" width="20.140625" style="1" customWidth="1"/>
    <col min="538" max="538" width="20.5703125" style="1" customWidth="1"/>
    <col min="539" max="539" width="17.28515625" style="1" customWidth="1"/>
    <col min="540" max="542" width="15" style="1" bestFit="1" customWidth="1"/>
    <col min="543" max="543" width="16" style="1" bestFit="1" customWidth="1"/>
    <col min="544" max="546" width="15" style="1" bestFit="1" customWidth="1"/>
    <col min="547" max="548" width="16" style="1" bestFit="1" customWidth="1"/>
    <col min="549" max="549" width="18.85546875" style="1" customWidth="1"/>
    <col min="550" max="550" width="17.85546875" style="1" bestFit="1" customWidth="1"/>
    <col min="551" max="791" width="9.140625" style="1"/>
    <col min="792" max="792" width="79.28515625" style="1" bestFit="1" customWidth="1"/>
    <col min="793" max="793" width="20.140625" style="1" customWidth="1"/>
    <col min="794" max="794" width="20.5703125" style="1" customWidth="1"/>
    <col min="795" max="795" width="17.28515625" style="1" customWidth="1"/>
    <col min="796" max="798" width="15" style="1" bestFit="1" customWidth="1"/>
    <col min="799" max="799" width="16" style="1" bestFit="1" customWidth="1"/>
    <col min="800" max="802" width="15" style="1" bestFit="1" customWidth="1"/>
    <col min="803" max="804" width="16" style="1" bestFit="1" customWidth="1"/>
    <col min="805" max="805" width="18.85546875" style="1" customWidth="1"/>
    <col min="806" max="806" width="17.85546875" style="1" bestFit="1" customWidth="1"/>
    <col min="807" max="1047" width="9.140625" style="1"/>
    <col min="1048" max="1048" width="79.28515625" style="1" bestFit="1" customWidth="1"/>
    <col min="1049" max="1049" width="20.140625" style="1" customWidth="1"/>
    <col min="1050" max="1050" width="20.5703125" style="1" customWidth="1"/>
    <col min="1051" max="1051" width="17.28515625" style="1" customWidth="1"/>
    <col min="1052" max="1054" width="15" style="1" bestFit="1" customWidth="1"/>
    <col min="1055" max="1055" width="16" style="1" bestFit="1" customWidth="1"/>
    <col min="1056" max="1058" width="15" style="1" bestFit="1" customWidth="1"/>
    <col min="1059" max="1060" width="16" style="1" bestFit="1" customWidth="1"/>
    <col min="1061" max="1061" width="18.85546875" style="1" customWidth="1"/>
    <col min="1062" max="1062" width="17.85546875" style="1" bestFit="1" customWidth="1"/>
    <col min="1063" max="1303" width="9.140625" style="1"/>
    <col min="1304" max="1304" width="79.28515625" style="1" bestFit="1" customWidth="1"/>
    <col min="1305" max="1305" width="20.140625" style="1" customWidth="1"/>
    <col min="1306" max="1306" width="20.5703125" style="1" customWidth="1"/>
    <col min="1307" max="1307" width="17.28515625" style="1" customWidth="1"/>
    <col min="1308" max="1310" width="15" style="1" bestFit="1" customWidth="1"/>
    <col min="1311" max="1311" width="16" style="1" bestFit="1" customWidth="1"/>
    <col min="1312" max="1314" width="15" style="1" bestFit="1" customWidth="1"/>
    <col min="1315" max="1316" width="16" style="1" bestFit="1" customWidth="1"/>
    <col min="1317" max="1317" width="18.85546875" style="1" customWidth="1"/>
    <col min="1318" max="1318" width="17.85546875" style="1" bestFit="1" customWidth="1"/>
    <col min="1319" max="1559" width="9.140625" style="1"/>
    <col min="1560" max="1560" width="79.28515625" style="1" bestFit="1" customWidth="1"/>
    <col min="1561" max="1561" width="20.140625" style="1" customWidth="1"/>
    <col min="1562" max="1562" width="20.5703125" style="1" customWidth="1"/>
    <col min="1563" max="1563" width="17.28515625" style="1" customWidth="1"/>
    <col min="1564" max="1566" width="15" style="1" bestFit="1" customWidth="1"/>
    <col min="1567" max="1567" width="16" style="1" bestFit="1" customWidth="1"/>
    <col min="1568" max="1570" width="15" style="1" bestFit="1" customWidth="1"/>
    <col min="1571" max="1572" width="16" style="1" bestFit="1" customWidth="1"/>
    <col min="1573" max="1573" width="18.85546875" style="1" customWidth="1"/>
    <col min="1574" max="1574" width="17.85546875" style="1" bestFit="1" customWidth="1"/>
    <col min="1575" max="1815" width="9.140625" style="1"/>
    <col min="1816" max="1816" width="79.28515625" style="1" bestFit="1" customWidth="1"/>
    <col min="1817" max="1817" width="20.140625" style="1" customWidth="1"/>
    <col min="1818" max="1818" width="20.5703125" style="1" customWidth="1"/>
    <col min="1819" max="1819" width="17.28515625" style="1" customWidth="1"/>
    <col min="1820" max="1822" width="15" style="1" bestFit="1" customWidth="1"/>
    <col min="1823" max="1823" width="16" style="1" bestFit="1" customWidth="1"/>
    <col min="1824" max="1826" width="15" style="1" bestFit="1" customWidth="1"/>
    <col min="1827" max="1828" width="16" style="1" bestFit="1" customWidth="1"/>
    <col min="1829" max="1829" width="18.85546875" style="1" customWidth="1"/>
    <col min="1830" max="1830" width="17.85546875" style="1" bestFit="1" customWidth="1"/>
    <col min="1831" max="2071" width="9.140625" style="1"/>
    <col min="2072" max="2072" width="79.28515625" style="1" bestFit="1" customWidth="1"/>
    <col min="2073" max="2073" width="20.140625" style="1" customWidth="1"/>
    <col min="2074" max="2074" width="20.5703125" style="1" customWidth="1"/>
    <col min="2075" max="2075" width="17.28515625" style="1" customWidth="1"/>
    <col min="2076" max="2078" width="15" style="1" bestFit="1" customWidth="1"/>
    <col min="2079" max="2079" width="16" style="1" bestFit="1" customWidth="1"/>
    <col min="2080" max="2082" width="15" style="1" bestFit="1" customWidth="1"/>
    <col min="2083" max="2084" width="16" style="1" bestFit="1" customWidth="1"/>
    <col min="2085" max="2085" width="18.85546875" style="1" customWidth="1"/>
    <col min="2086" max="2086" width="17.85546875" style="1" bestFit="1" customWidth="1"/>
    <col min="2087" max="2327" width="9.140625" style="1"/>
    <col min="2328" max="2328" width="79.28515625" style="1" bestFit="1" customWidth="1"/>
    <col min="2329" max="2329" width="20.140625" style="1" customWidth="1"/>
    <col min="2330" max="2330" width="20.5703125" style="1" customWidth="1"/>
    <col min="2331" max="2331" width="17.28515625" style="1" customWidth="1"/>
    <col min="2332" max="2334" width="15" style="1" bestFit="1" customWidth="1"/>
    <col min="2335" max="2335" width="16" style="1" bestFit="1" customWidth="1"/>
    <col min="2336" max="2338" width="15" style="1" bestFit="1" customWidth="1"/>
    <col min="2339" max="2340" width="16" style="1" bestFit="1" customWidth="1"/>
    <col min="2341" max="2341" width="18.85546875" style="1" customWidth="1"/>
    <col min="2342" max="2342" width="17.85546875" style="1" bestFit="1" customWidth="1"/>
    <col min="2343" max="2583" width="9.140625" style="1"/>
    <col min="2584" max="2584" width="79.28515625" style="1" bestFit="1" customWidth="1"/>
    <col min="2585" max="2585" width="20.140625" style="1" customWidth="1"/>
    <col min="2586" max="2586" width="20.5703125" style="1" customWidth="1"/>
    <col min="2587" max="2587" width="17.28515625" style="1" customWidth="1"/>
    <col min="2588" max="2590" width="15" style="1" bestFit="1" customWidth="1"/>
    <col min="2591" max="2591" width="16" style="1" bestFit="1" customWidth="1"/>
    <col min="2592" max="2594" width="15" style="1" bestFit="1" customWidth="1"/>
    <col min="2595" max="2596" width="16" style="1" bestFit="1" customWidth="1"/>
    <col min="2597" max="2597" width="18.85546875" style="1" customWidth="1"/>
    <col min="2598" max="2598" width="17.85546875" style="1" bestFit="1" customWidth="1"/>
    <col min="2599" max="2839" width="9.140625" style="1"/>
    <col min="2840" max="2840" width="79.28515625" style="1" bestFit="1" customWidth="1"/>
    <col min="2841" max="2841" width="20.140625" style="1" customWidth="1"/>
    <col min="2842" max="2842" width="20.5703125" style="1" customWidth="1"/>
    <col min="2843" max="2843" width="17.28515625" style="1" customWidth="1"/>
    <col min="2844" max="2846" width="15" style="1" bestFit="1" customWidth="1"/>
    <col min="2847" max="2847" width="16" style="1" bestFit="1" customWidth="1"/>
    <col min="2848" max="2850" width="15" style="1" bestFit="1" customWidth="1"/>
    <col min="2851" max="2852" width="16" style="1" bestFit="1" customWidth="1"/>
    <col min="2853" max="2853" width="18.85546875" style="1" customWidth="1"/>
    <col min="2854" max="2854" width="17.85546875" style="1" bestFit="1" customWidth="1"/>
    <col min="2855" max="3095" width="9.140625" style="1"/>
    <col min="3096" max="3096" width="79.28515625" style="1" bestFit="1" customWidth="1"/>
    <col min="3097" max="3097" width="20.140625" style="1" customWidth="1"/>
    <col min="3098" max="3098" width="20.5703125" style="1" customWidth="1"/>
    <col min="3099" max="3099" width="17.28515625" style="1" customWidth="1"/>
    <col min="3100" max="3102" width="15" style="1" bestFit="1" customWidth="1"/>
    <col min="3103" max="3103" width="16" style="1" bestFit="1" customWidth="1"/>
    <col min="3104" max="3106" width="15" style="1" bestFit="1" customWidth="1"/>
    <col min="3107" max="3108" width="16" style="1" bestFit="1" customWidth="1"/>
    <col min="3109" max="3109" width="18.85546875" style="1" customWidth="1"/>
    <col min="3110" max="3110" width="17.85546875" style="1" bestFit="1" customWidth="1"/>
    <col min="3111" max="3351" width="9.140625" style="1"/>
    <col min="3352" max="3352" width="79.28515625" style="1" bestFit="1" customWidth="1"/>
    <col min="3353" max="3353" width="20.140625" style="1" customWidth="1"/>
    <col min="3354" max="3354" width="20.5703125" style="1" customWidth="1"/>
    <col min="3355" max="3355" width="17.28515625" style="1" customWidth="1"/>
    <col min="3356" max="3358" width="15" style="1" bestFit="1" customWidth="1"/>
    <col min="3359" max="3359" width="16" style="1" bestFit="1" customWidth="1"/>
    <col min="3360" max="3362" width="15" style="1" bestFit="1" customWidth="1"/>
    <col min="3363" max="3364" width="16" style="1" bestFit="1" customWidth="1"/>
    <col min="3365" max="3365" width="18.85546875" style="1" customWidth="1"/>
    <col min="3366" max="3366" width="17.85546875" style="1" bestFit="1" customWidth="1"/>
    <col min="3367" max="3607" width="9.140625" style="1"/>
    <col min="3608" max="3608" width="79.28515625" style="1" bestFit="1" customWidth="1"/>
    <col min="3609" max="3609" width="20.140625" style="1" customWidth="1"/>
    <col min="3610" max="3610" width="20.5703125" style="1" customWidth="1"/>
    <col min="3611" max="3611" width="17.28515625" style="1" customWidth="1"/>
    <col min="3612" max="3614" width="15" style="1" bestFit="1" customWidth="1"/>
    <col min="3615" max="3615" width="16" style="1" bestFit="1" customWidth="1"/>
    <col min="3616" max="3618" width="15" style="1" bestFit="1" customWidth="1"/>
    <col min="3619" max="3620" width="16" style="1" bestFit="1" customWidth="1"/>
    <col min="3621" max="3621" width="18.85546875" style="1" customWidth="1"/>
    <col min="3622" max="3622" width="17.85546875" style="1" bestFit="1" customWidth="1"/>
    <col min="3623" max="3863" width="9.140625" style="1"/>
    <col min="3864" max="3864" width="79.28515625" style="1" bestFit="1" customWidth="1"/>
    <col min="3865" max="3865" width="20.140625" style="1" customWidth="1"/>
    <col min="3866" max="3866" width="20.5703125" style="1" customWidth="1"/>
    <col min="3867" max="3867" width="17.28515625" style="1" customWidth="1"/>
    <col min="3868" max="3870" width="15" style="1" bestFit="1" customWidth="1"/>
    <col min="3871" max="3871" width="16" style="1" bestFit="1" customWidth="1"/>
    <col min="3872" max="3874" width="15" style="1" bestFit="1" customWidth="1"/>
    <col min="3875" max="3876" width="16" style="1" bestFit="1" customWidth="1"/>
    <col min="3877" max="3877" width="18.85546875" style="1" customWidth="1"/>
    <col min="3878" max="3878" width="17.85546875" style="1" bestFit="1" customWidth="1"/>
    <col min="3879" max="4119" width="9.140625" style="1"/>
    <col min="4120" max="4120" width="79.28515625" style="1" bestFit="1" customWidth="1"/>
    <col min="4121" max="4121" width="20.140625" style="1" customWidth="1"/>
    <col min="4122" max="4122" width="20.5703125" style="1" customWidth="1"/>
    <col min="4123" max="4123" width="17.28515625" style="1" customWidth="1"/>
    <col min="4124" max="4126" width="15" style="1" bestFit="1" customWidth="1"/>
    <col min="4127" max="4127" width="16" style="1" bestFit="1" customWidth="1"/>
    <col min="4128" max="4130" width="15" style="1" bestFit="1" customWidth="1"/>
    <col min="4131" max="4132" width="16" style="1" bestFit="1" customWidth="1"/>
    <col min="4133" max="4133" width="18.85546875" style="1" customWidth="1"/>
    <col min="4134" max="4134" width="17.85546875" style="1" bestFit="1" customWidth="1"/>
    <col min="4135" max="4375" width="9.140625" style="1"/>
    <col min="4376" max="4376" width="79.28515625" style="1" bestFit="1" customWidth="1"/>
    <col min="4377" max="4377" width="20.140625" style="1" customWidth="1"/>
    <col min="4378" max="4378" width="20.5703125" style="1" customWidth="1"/>
    <col min="4379" max="4379" width="17.28515625" style="1" customWidth="1"/>
    <col min="4380" max="4382" width="15" style="1" bestFit="1" customWidth="1"/>
    <col min="4383" max="4383" width="16" style="1" bestFit="1" customWidth="1"/>
    <col min="4384" max="4386" width="15" style="1" bestFit="1" customWidth="1"/>
    <col min="4387" max="4388" width="16" style="1" bestFit="1" customWidth="1"/>
    <col min="4389" max="4389" width="18.85546875" style="1" customWidth="1"/>
    <col min="4390" max="4390" width="17.85546875" style="1" bestFit="1" customWidth="1"/>
    <col min="4391" max="4631" width="9.140625" style="1"/>
    <col min="4632" max="4632" width="79.28515625" style="1" bestFit="1" customWidth="1"/>
    <col min="4633" max="4633" width="20.140625" style="1" customWidth="1"/>
    <col min="4634" max="4634" width="20.5703125" style="1" customWidth="1"/>
    <col min="4635" max="4635" width="17.28515625" style="1" customWidth="1"/>
    <col min="4636" max="4638" width="15" style="1" bestFit="1" customWidth="1"/>
    <col min="4639" max="4639" width="16" style="1" bestFit="1" customWidth="1"/>
    <col min="4640" max="4642" width="15" style="1" bestFit="1" customWidth="1"/>
    <col min="4643" max="4644" width="16" style="1" bestFit="1" customWidth="1"/>
    <col min="4645" max="4645" width="18.85546875" style="1" customWidth="1"/>
    <col min="4646" max="4646" width="17.85546875" style="1" bestFit="1" customWidth="1"/>
    <col min="4647" max="4887" width="9.140625" style="1"/>
    <col min="4888" max="4888" width="79.28515625" style="1" bestFit="1" customWidth="1"/>
    <col min="4889" max="4889" width="20.140625" style="1" customWidth="1"/>
    <col min="4890" max="4890" width="20.5703125" style="1" customWidth="1"/>
    <col min="4891" max="4891" width="17.28515625" style="1" customWidth="1"/>
    <col min="4892" max="4894" width="15" style="1" bestFit="1" customWidth="1"/>
    <col min="4895" max="4895" width="16" style="1" bestFit="1" customWidth="1"/>
    <col min="4896" max="4898" width="15" style="1" bestFit="1" customWidth="1"/>
    <col min="4899" max="4900" width="16" style="1" bestFit="1" customWidth="1"/>
    <col min="4901" max="4901" width="18.85546875" style="1" customWidth="1"/>
    <col min="4902" max="4902" width="17.85546875" style="1" bestFit="1" customWidth="1"/>
    <col min="4903" max="5143" width="9.140625" style="1"/>
    <col min="5144" max="5144" width="79.28515625" style="1" bestFit="1" customWidth="1"/>
    <col min="5145" max="5145" width="20.140625" style="1" customWidth="1"/>
    <col min="5146" max="5146" width="20.5703125" style="1" customWidth="1"/>
    <col min="5147" max="5147" width="17.28515625" style="1" customWidth="1"/>
    <col min="5148" max="5150" width="15" style="1" bestFit="1" customWidth="1"/>
    <col min="5151" max="5151" width="16" style="1" bestFit="1" customWidth="1"/>
    <col min="5152" max="5154" width="15" style="1" bestFit="1" customWidth="1"/>
    <col min="5155" max="5156" width="16" style="1" bestFit="1" customWidth="1"/>
    <col min="5157" max="5157" width="18.85546875" style="1" customWidth="1"/>
    <col min="5158" max="5158" width="17.85546875" style="1" bestFit="1" customWidth="1"/>
    <col min="5159" max="5399" width="9.140625" style="1"/>
    <col min="5400" max="5400" width="79.28515625" style="1" bestFit="1" customWidth="1"/>
    <col min="5401" max="5401" width="20.140625" style="1" customWidth="1"/>
    <col min="5402" max="5402" width="20.5703125" style="1" customWidth="1"/>
    <col min="5403" max="5403" width="17.28515625" style="1" customWidth="1"/>
    <col min="5404" max="5406" width="15" style="1" bestFit="1" customWidth="1"/>
    <col min="5407" max="5407" width="16" style="1" bestFit="1" customWidth="1"/>
    <col min="5408" max="5410" width="15" style="1" bestFit="1" customWidth="1"/>
    <col min="5411" max="5412" width="16" style="1" bestFit="1" customWidth="1"/>
    <col min="5413" max="5413" width="18.85546875" style="1" customWidth="1"/>
    <col min="5414" max="5414" width="17.85546875" style="1" bestFit="1" customWidth="1"/>
    <col min="5415" max="5655" width="9.140625" style="1"/>
    <col min="5656" max="5656" width="79.28515625" style="1" bestFit="1" customWidth="1"/>
    <col min="5657" max="5657" width="20.140625" style="1" customWidth="1"/>
    <col min="5658" max="5658" width="20.5703125" style="1" customWidth="1"/>
    <col min="5659" max="5659" width="17.28515625" style="1" customWidth="1"/>
    <col min="5660" max="5662" width="15" style="1" bestFit="1" customWidth="1"/>
    <col min="5663" max="5663" width="16" style="1" bestFit="1" customWidth="1"/>
    <col min="5664" max="5666" width="15" style="1" bestFit="1" customWidth="1"/>
    <col min="5667" max="5668" width="16" style="1" bestFit="1" customWidth="1"/>
    <col min="5669" max="5669" width="18.85546875" style="1" customWidth="1"/>
    <col min="5670" max="5670" width="17.85546875" style="1" bestFit="1" customWidth="1"/>
    <col min="5671" max="5911" width="9.140625" style="1"/>
    <col min="5912" max="5912" width="79.28515625" style="1" bestFit="1" customWidth="1"/>
    <col min="5913" max="5913" width="20.140625" style="1" customWidth="1"/>
    <col min="5914" max="5914" width="20.5703125" style="1" customWidth="1"/>
    <col min="5915" max="5915" width="17.28515625" style="1" customWidth="1"/>
    <col min="5916" max="5918" width="15" style="1" bestFit="1" customWidth="1"/>
    <col min="5919" max="5919" width="16" style="1" bestFit="1" customWidth="1"/>
    <col min="5920" max="5922" width="15" style="1" bestFit="1" customWidth="1"/>
    <col min="5923" max="5924" width="16" style="1" bestFit="1" customWidth="1"/>
    <col min="5925" max="5925" width="18.85546875" style="1" customWidth="1"/>
    <col min="5926" max="5926" width="17.85546875" style="1" bestFit="1" customWidth="1"/>
    <col min="5927" max="6167" width="9.140625" style="1"/>
    <col min="6168" max="6168" width="79.28515625" style="1" bestFit="1" customWidth="1"/>
    <col min="6169" max="6169" width="20.140625" style="1" customWidth="1"/>
    <col min="6170" max="6170" width="20.5703125" style="1" customWidth="1"/>
    <col min="6171" max="6171" width="17.28515625" style="1" customWidth="1"/>
    <col min="6172" max="6174" width="15" style="1" bestFit="1" customWidth="1"/>
    <col min="6175" max="6175" width="16" style="1" bestFit="1" customWidth="1"/>
    <col min="6176" max="6178" width="15" style="1" bestFit="1" customWidth="1"/>
    <col min="6179" max="6180" width="16" style="1" bestFit="1" customWidth="1"/>
    <col min="6181" max="6181" width="18.85546875" style="1" customWidth="1"/>
    <col min="6182" max="6182" width="17.85546875" style="1" bestFit="1" customWidth="1"/>
    <col min="6183" max="6423" width="9.140625" style="1"/>
    <col min="6424" max="6424" width="79.28515625" style="1" bestFit="1" customWidth="1"/>
    <col min="6425" max="6425" width="20.140625" style="1" customWidth="1"/>
    <col min="6426" max="6426" width="20.5703125" style="1" customWidth="1"/>
    <col min="6427" max="6427" width="17.28515625" style="1" customWidth="1"/>
    <col min="6428" max="6430" width="15" style="1" bestFit="1" customWidth="1"/>
    <col min="6431" max="6431" width="16" style="1" bestFit="1" customWidth="1"/>
    <col min="6432" max="6434" width="15" style="1" bestFit="1" customWidth="1"/>
    <col min="6435" max="6436" width="16" style="1" bestFit="1" customWidth="1"/>
    <col min="6437" max="6437" width="18.85546875" style="1" customWidth="1"/>
    <col min="6438" max="6438" width="17.85546875" style="1" bestFit="1" customWidth="1"/>
    <col min="6439" max="6679" width="9.140625" style="1"/>
    <col min="6680" max="6680" width="79.28515625" style="1" bestFit="1" customWidth="1"/>
    <col min="6681" max="6681" width="20.140625" style="1" customWidth="1"/>
    <col min="6682" max="6682" width="20.5703125" style="1" customWidth="1"/>
    <col min="6683" max="6683" width="17.28515625" style="1" customWidth="1"/>
    <col min="6684" max="6686" width="15" style="1" bestFit="1" customWidth="1"/>
    <col min="6687" max="6687" width="16" style="1" bestFit="1" customWidth="1"/>
    <col min="6688" max="6690" width="15" style="1" bestFit="1" customWidth="1"/>
    <col min="6691" max="6692" width="16" style="1" bestFit="1" customWidth="1"/>
    <col min="6693" max="6693" width="18.85546875" style="1" customWidth="1"/>
    <col min="6694" max="6694" width="17.85546875" style="1" bestFit="1" customWidth="1"/>
    <col min="6695" max="6935" width="9.140625" style="1"/>
    <col min="6936" max="6936" width="79.28515625" style="1" bestFit="1" customWidth="1"/>
    <col min="6937" max="6937" width="20.140625" style="1" customWidth="1"/>
    <col min="6938" max="6938" width="20.5703125" style="1" customWidth="1"/>
    <col min="6939" max="6939" width="17.28515625" style="1" customWidth="1"/>
    <col min="6940" max="6942" width="15" style="1" bestFit="1" customWidth="1"/>
    <col min="6943" max="6943" width="16" style="1" bestFit="1" customWidth="1"/>
    <col min="6944" max="6946" width="15" style="1" bestFit="1" customWidth="1"/>
    <col min="6947" max="6948" width="16" style="1" bestFit="1" customWidth="1"/>
    <col min="6949" max="6949" width="18.85546875" style="1" customWidth="1"/>
    <col min="6950" max="6950" width="17.85546875" style="1" bestFit="1" customWidth="1"/>
    <col min="6951" max="7191" width="9.140625" style="1"/>
    <col min="7192" max="7192" width="79.28515625" style="1" bestFit="1" customWidth="1"/>
    <col min="7193" max="7193" width="20.140625" style="1" customWidth="1"/>
    <col min="7194" max="7194" width="20.5703125" style="1" customWidth="1"/>
    <col min="7195" max="7195" width="17.28515625" style="1" customWidth="1"/>
    <col min="7196" max="7198" width="15" style="1" bestFit="1" customWidth="1"/>
    <col min="7199" max="7199" width="16" style="1" bestFit="1" customWidth="1"/>
    <col min="7200" max="7202" width="15" style="1" bestFit="1" customWidth="1"/>
    <col min="7203" max="7204" width="16" style="1" bestFit="1" customWidth="1"/>
    <col min="7205" max="7205" width="18.85546875" style="1" customWidth="1"/>
    <col min="7206" max="7206" width="17.85546875" style="1" bestFit="1" customWidth="1"/>
    <col min="7207" max="7447" width="9.140625" style="1"/>
    <col min="7448" max="7448" width="79.28515625" style="1" bestFit="1" customWidth="1"/>
    <col min="7449" max="7449" width="20.140625" style="1" customWidth="1"/>
    <col min="7450" max="7450" width="20.5703125" style="1" customWidth="1"/>
    <col min="7451" max="7451" width="17.28515625" style="1" customWidth="1"/>
    <col min="7452" max="7454" width="15" style="1" bestFit="1" customWidth="1"/>
    <col min="7455" max="7455" width="16" style="1" bestFit="1" customWidth="1"/>
    <col min="7456" max="7458" width="15" style="1" bestFit="1" customWidth="1"/>
    <col min="7459" max="7460" width="16" style="1" bestFit="1" customWidth="1"/>
    <col min="7461" max="7461" width="18.85546875" style="1" customWidth="1"/>
    <col min="7462" max="7462" width="17.85546875" style="1" bestFit="1" customWidth="1"/>
    <col min="7463" max="7703" width="9.140625" style="1"/>
    <col min="7704" max="7704" width="79.28515625" style="1" bestFit="1" customWidth="1"/>
    <col min="7705" max="7705" width="20.140625" style="1" customWidth="1"/>
    <col min="7706" max="7706" width="20.5703125" style="1" customWidth="1"/>
    <col min="7707" max="7707" width="17.28515625" style="1" customWidth="1"/>
    <col min="7708" max="7710" width="15" style="1" bestFit="1" customWidth="1"/>
    <col min="7711" max="7711" width="16" style="1" bestFit="1" customWidth="1"/>
    <col min="7712" max="7714" width="15" style="1" bestFit="1" customWidth="1"/>
    <col min="7715" max="7716" width="16" style="1" bestFit="1" customWidth="1"/>
    <col min="7717" max="7717" width="18.85546875" style="1" customWidth="1"/>
    <col min="7718" max="7718" width="17.85546875" style="1" bestFit="1" customWidth="1"/>
    <col min="7719" max="7959" width="9.140625" style="1"/>
    <col min="7960" max="7960" width="79.28515625" style="1" bestFit="1" customWidth="1"/>
    <col min="7961" max="7961" width="20.140625" style="1" customWidth="1"/>
    <col min="7962" max="7962" width="20.5703125" style="1" customWidth="1"/>
    <col min="7963" max="7963" width="17.28515625" style="1" customWidth="1"/>
    <col min="7964" max="7966" width="15" style="1" bestFit="1" customWidth="1"/>
    <col min="7967" max="7967" width="16" style="1" bestFit="1" customWidth="1"/>
    <col min="7968" max="7970" width="15" style="1" bestFit="1" customWidth="1"/>
    <col min="7971" max="7972" width="16" style="1" bestFit="1" customWidth="1"/>
    <col min="7973" max="7973" width="18.85546875" style="1" customWidth="1"/>
    <col min="7974" max="7974" width="17.85546875" style="1" bestFit="1" customWidth="1"/>
    <col min="7975" max="8215" width="9.140625" style="1"/>
    <col min="8216" max="8216" width="79.28515625" style="1" bestFit="1" customWidth="1"/>
    <col min="8217" max="8217" width="20.140625" style="1" customWidth="1"/>
    <col min="8218" max="8218" width="20.5703125" style="1" customWidth="1"/>
    <col min="8219" max="8219" width="17.28515625" style="1" customWidth="1"/>
    <col min="8220" max="8222" width="15" style="1" bestFit="1" customWidth="1"/>
    <col min="8223" max="8223" width="16" style="1" bestFit="1" customWidth="1"/>
    <col min="8224" max="8226" width="15" style="1" bestFit="1" customWidth="1"/>
    <col min="8227" max="8228" width="16" style="1" bestFit="1" customWidth="1"/>
    <col min="8229" max="8229" width="18.85546875" style="1" customWidth="1"/>
    <col min="8230" max="8230" width="17.85546875" style="1" bestFit="1" customWidth="1"/>
    <col min="8231" max="8471" width="9.140625" style="1"/>
    <col min="8472" max="8472" width="79.28515625" style="1" bestFit="1" customWidth="1"/>
    <col min="8473" max="8473" width="20.140625" style="1" customWidth="1"/>
    <col min="8474" max="8474" width="20.5703125" style="1" customWidth="1"/>
    <col min="8475" max="8475" width="17.28515625" style="1" customWidth="1"/>
    <col min="8476" max="8478" width="15" style="1" bestFit="1" customWidth="1"/>
    <col min="8479" max="8479" width="16" style="1" bestFit="1" customWidth="1"/>
    <col min="8480" max="8482" width="15" style="1" bestFit="1" customWidth="1"/>
    <col min="8483" max="8484" width="16" style="1" bestFit="1" customWidth="1"/>
    <col min="8485" max="8485" width="18.85546875" style="1" customWidth="1"/>
    <col min="8486" max="8486" width="17.85546875" style="1" bestFit="1" customWidth="1"/>
    <col min="8487" max="8727" width="9.140625" style="1"/>
    <col min="8728" max="8728" width="79.28515625" style="1" bestFit="1" customWidth="1"/>
    <col min="8729" max="8729" width="20.140625" style="1" customWidth="1"/>
    <col min="8730" max="8730" width="20.5703125" style="1" customWidth="1"/>
    <col min="8731" max="8731" width="17.28515625" style="1" customWidth="1"/>
    <col min="8732" max="8734" width="15" style="1" bestFit="1" customWidth="1"/>
    <col min="8735" max="8735" width="16" style="1" bestFit="1" customWidth="1"/>
    <col min="8736" max="8738" width="15" style="1" bestFit="1" customWidth="1"/>
    <col min="8739" max="8740" width="16" style="1" bestFit="1" customWidth="1"/>
    <col min="8741" max="8741" width="18.85546875" style="1" customWidth="1"/>
    <col min="8742" max="8742" width="17.85546875" style="1" bestFit="1" customWidth="1"/>
    <col min="8743" max="8983" width="9.140625" style="1"/>
    <col min="8984" max="8984" width="79.28515625" style="1" bestFit="1" customWidth="1"/>
    <col min="8985" max="8985" width="20.140625" style="1" customWidth="1"/>
    <col min="8986" max="8986" width="20.5703125" style="1" customWidth="1"/>
    <col min="8987" max="8987" width="17.28515625" style="1" customWidth="1"/>
    <col min="8988" max="8990" width="15" style="1" bestFit="1" customWidth="1"/>
    <col min="8991" max="8991" width="16" style="1" bestFit="1" customWidth="1"/>
    <col min="8992" max="8994" width="15" style="1" bestFit="1" customWidth="1"/>
    <col min="8995" max="8996" width="16" style="1" bestFit="1" customWidth="1"/>
    <col min="8997" max="8997" width="18.85546875" style="1" customWidth="1"/>
    <col min="8998" max="8998" width="17.85546875" style="1" bestFit="1" customWidth="1"/>
    <col min="8999" max="9239" width="9.140625" style="1"/>
    <col min="9240" max="9240" width="79.28515625" style="1" bestFit="1" customWidth="1"/>
    <col min="9241" max="9241" width="20.140625" style="1" customWidth="1"/>
    <col min="9242" max="9242" width="20.5703125" style="1" customWidth="1"/>
    <col min="9243" max="9243" width="17.28515625" style="1" customWidth="1"/>
    <col min="9244" max="9246" width="15" style="1" bestFit="1" customWidth="1"/>
    <col min="9247" max="9247" width="16" style="1" bestFit="1" customWidth="1"/>
    <col min="9248" max="9250" width="15" style="1" bestFit="1" customWidth="1"/>
    <col min="9251" max="9252" width="16" style="1" bestFit="1" customWidth="1"/>
    <col min="9253" max="9253" width="18.85546875" style="1" customWidth="1"/>
    <col min="9254" max="9254" width="17.85546875" style="1" bestFit="1" customWidth="1"/>
    <col min="9255" max="9495" width="9.140625" style="1"/>
    <col min="9496" max="9496" width="79.28515625" style="1" bestFit="1" customWidth="1"/>
    <col min="9497" max="9497" width="20.140625" style="1" customWidth="1"/>
    <col min="9498" max="9498" width="20.5703125" style="1" customWidth="1"/>
    <col min="9499" max="9499" width="17.28515625" style="1" customWidth="1"/>
    <col min="9500" max="9502" width="15" style="1" bestFit="1" customWidth="1"/>
    <col min="9503" max="9503" width="16" style="1" bestFit="1" customWidth="1"/>
    <col min="9504" max="9506" width="15" style="1" bestFit="1" customWidth="1"/>
    <col min="9507" max="9508" width="16" style="1" bestFit="1" customWidth="1"/>
    <col min="9509" max="9509" width="18.85546875" style="1" customWidth="1"/>
    <col min="9510" max="9510" width="17.85546875" style="1" bestFit="1" customWidth="1"/>
    <col min="9511" max="9751" width="9.140625" style="1"/>
    <col min="9752" max="9752" width="79.28515625" style="1" bestFit="1" customWidth="1"/>
    <col min="9753" max="9753" width="20.140625" style="1" customWidth="1"/>
    <col min="9754" max="9754" width="20.5703125" style="1" customWidth="1"/>
    <col min="9755" max="9755" width="17.28515625" style="1" customWidth="1"/>
    <col min="9756" max="9758" width="15" style="1" bestFit="1" customWidth="1"/>
    <col min="9759" max="9759" width="16" style="1" bestFit="1" customWidth="1"/>
    <col min="9760" max="9762" width="15" style="1" bestFit="1" customWidth="1"/>
    <col min="9763" max="9764" width="16" style="1" bestFit="1" customWidth="1"/>
    <col min="9765" max="9765" width="18.85546875" style="1" customWidth="1"/>
    <col min="9766" max="9766" width="17.85546875" style="1" bestFit="1" customWidth="1"/>
    <col min="9767" max="10007" width="9.140625" style="1"/>
    <col min="10008" max="10008" width="79.28515625" style="1" bestFit="1" customWidth="1"/>
    <col min="10009" max="10009" width="20.140625" style="1" customWidth="1"/>
    <col min="10010" max="10010" width="20.5703125" style="1" customWidth="1"/>
    <col min="10011" max="10011" width="17.28515625" style="1" customWidth="1"/>
    <col min="10012" max="10014" width="15" style="1" bestFit="1" customWidth="1"/>
    <col min="10015" max="10015" width="16" style="1" bestFit="1" customWidth="1"/>
    <col min="10016" max="10018" width="15" style="1" bestFit="1" customWidth="1"/>
    <col min="10019" max="10020" width="16" style="1" bestFit="1" customWidth="1"/>
    <col min="10021" max="10021" width="18.85546875" style="1" customWidth="1"/>
    <col min="10022" max="10022" width="17.85546875" style="1" bestFit="1" customWidth="1"/>
    <col min="10023" max="10263" width="9.140625" style="1"/>
    <col min="10264" max="10264" width="79.28515625" style="1" bestFit="1" customWidth="1"/>
    <col min="10265" max="10265" width="20.140625" style="1" customWidth="1"/>
    <col min="10266" max="10266" width="20.5703125" style="1" customWidth="1"/>
    <col min="10267" max="10267" width="17.28515625" style="1" customWidth="1"/>
    <col min="10268" max="10270" width="15" style="1" bestFit="1" customWidth="1"/>
    <col min="10271" max="10271" width="16" style="1" bestFit="1" customWidth="1"/>
    <col min="10272" max="10274" width="15" style="1" bestFit="1" customWidth="1"/>
    <col min="10275" max="10276" width="16" style="1" bestFit="1" customWidth="1"/>
    <col min="10277" max="10277" width="18.85546875" style="1" customWidth="1"/>
    <col min="10278" max="10278" width="17.85546875" style="1" bestFit="1" customWidth="1"/>
    <col min="10279" max="10519" width="9.140625" style="1"/>
    <col min="10520" max="10520" width="79.28515625" style="1" bestFit="1" customWidth="1"/>
    <col min="10521" max="10521" width="20.140625" style="1" customWidth="1"/>
    <col min="10522" max="10522" width="20.5703125" style="1" customWidth="1"/>
    <col min="10523" max="10523" width="17.28515625" style="1" customWidth="1"/>
    <col min="10524" max="10526" width="15" style="1" bestFit="1" customWidth="1"/>
    <col min="10527" max="10527" width="16" style="1" bestFit="1" customWidth="1"/>
    <col min="10528" max="10530" width="15" style="1" bestFit="1" customWidth="1"/>
    <col min="10531" max="10532" width="16" style="1" bestFit="1" customWidth="1"/>
    <col min="10533" max="10533" width="18.85546875" style="1" customWidth="1"/>
    <col min="10534" max="10534" width="17.85546875" style="1" bestFit="1" customWidth="1"/>
    <col min="10535" max="10775" width="9.140625" style="1"/>
    <col min="10776" max="10776" width="79.28515625" style="1" bestFit="1" customWidth="1"/>
    <col min="10777" max="10777" width="20.140625" style="1" customWidth="1"/>
    <col min="10778" max="10778" width="20.5703125" style="1" customWidth="1"/>
    <col min="10779" max="10779" width="17.28515625" style="1" customWidth="1"/>
    <col min="10780" max="10782" width="15" style="1" bestFit="1" customWidth="1"/>
    <col min="10783" max="10783" width="16" style="1" bestFit="1" customWidth="1"/>
    <col min="10784" max="10786" width="15" style="1" bestFit="1" customWidth="1"/>
    <col min="10787" max="10788" width="16" style="1" bestFit="1" customWidth="1"/>
    <col min="10789" max="10789" width="18.85546875" style="1" customWidth="1"/>
    <col min="10790" max="10790" width="17.85546875" style="1" bestFit="1" customWidth="1"/>
    <col min="10791" max="11031" width="9.140625" style="1"/>
    <col min="11032" max="11032" width="79.28515625" style="1" bestFit="1" customWidth="1"/>
    <col min="11033" max="11033" width="20.140625" style="1" customWidth="1"/>
    <col min="11034" max="11034" width="20.5703125" style="1" customWidth="1"/>
    <col min="11035" max="11035" width="17.28515625" style="1" customWidth="1"/>
    <col min="11036" max="11038" width="15" style="1" bestFit="1" customWidth="1"/>
    <col min="11039" max="11039" width="16" style="1" bestFit="1" customWidth="1"/>
    <col min="11040" max="11042" width="15" style="1" bestFit="1" customWidth="1"/>
    <col min="11043" max="11044" width="16" style="1" bestFit="1" customWidth="1"/>
    <col min="11045" max="11045" width="18.85546875" style="1" customWidth="1"/>
    <col min="11046" max="11046" width="17.85546875" style="1" bestFit="1" customWidth="1"/>
    <col min="11047" max="11287" width="9.140625" style="1"/>
    <col min="11288" max="11288" width="79.28515625" style="1" bestFit="1" customWidth="1"/>
    <col min="11289" max="11289" width="20.140625" style="1" customWidth="1"/>
    <col min="11290" max="11290" width="20.5703125" style="1" customWidth="1"/>
    <col min="11291" max="11291" width="17.28515625" style="1" customWidth="1"/>
    <col min="11292" max="11294" width="15" style="1" bestFit="1" customWidth="1"/>
    <col min="11295" max="11295" width="16" style="1" bestFit="1" customWidth="1"/>
    <col min="11296" max="11298" width="15" style="1" bestFit="1" customWidth="1"/>
    <col min="11299" max="11300" width="16" style="1" bestFit="1" customWidth="1"/>
    <col min="11301" max="11301" width="18.85546875" style="1" customWidth="1"/>
    <col min="11302" max="11302" width="17.85546875" style="1" bestFit="1" customWidth="1"/>
    <col min="11303" max="11543" width="9.140625" style="1"/>
    <col min="11544" max="11544" width="79.28515625" style="1" bestFit="1" customWidth="1"/>
    <col min="11545" max="11545" width="20.140625" style="1" customWidth="1"/>
    <col min="11546" max="11546" width="20.5703125" style="1" customWidth="1"/>
    <col min="11547" max="11547" width="17.28515625" style="1" customWidth="1"/>
    <col min="11548" max="11550" width="15" style="1" bestFit="1" customWidth="1"/>
    <col min="11551" max="11551" width="16" style="1" bestFit="1" customWidth="1"/>
    <col min="11552" max="11554" width="15" style="1" bestFit="1" customWidth="1"/>
    <col min="11555" max="11556" width="16" style="1" bestFit="1" customWidth="1"/>
    <col min="11557" max="11557" width="18.85546875" style="1" customWidth="1"/>
    <col min="11558" max="11558" width="17.85546875" style="1" bestFit="1" customWidth="1"/>
    <col min="11559" max="11799" width="9.140625" style="1"/>
    <col min="11800" max="11800" width="79.28515625" style="1" bestFit="1" customWidth="1"/>
    <col min="11801" max="11801" width="20.140625" style="1" customWidth="1"/>
    <col min="11802" max="11802" width="20.5703125" style="1" customWidth="1"/>
    <col min="11803" max="11803" width="17.28515625" style="1" customWidth="1"/>
    <col min="11804" max="11806" width="15" style="1" bestFit="1" customWidth="1"/>
    <col min="11807" max="11807" width="16" style="1" bestFit="1" customWidth="1"/>
    <col min="11808" max="11810" width="15" style="1" bestFit="1" customWidth="1"/>
    <col min="11811" max="11812" width="16" style="1" bestFit="1" customWidth="1"/>
    <col min="11813" max="11813" width="18.85546875" style="1" customWidth="1"/>
    <col min="11814" max="11814" width="17.85546875" style="1" bestFit="1" customWidth="1"/>
    <col min="11815" max="12055" width="9.140625" style="1"/>
    <col min="12056" max="12056" width="79.28515625" style="1" bestFit="1" customWidth="1"/>
    <col min="12057" max="12057" width="20.140625" style="1" customWidth="1"/>
    <col min="12058" max="12058" width="20.5703125" style="1" customWidth="1"/>
    <col min="12059" max="12059" width="17.28515625" style="1" customWidth="1"/>
    <col min="12060" max="12062" width="15" style="1" bestFit="1" customWidth="1"/>
    <col min="12063" max="12063" width="16" style="1" bestFit="1" customWidth="1"/>
    <col min="12064" max="12066" width="15" style="1" bestFit="1" customWidth="1"/>
    <col min="12067" max="12068" width="16" style="1" bestFit="1" customWidth="1"/>
    <col min="12069" max="12069" width="18.85546875" style="1" customWidth="1"/>
    <col min="12070" max="12070" width="17.85546875" style="1" bestFit="1" customWidth="1"/>
    <col min="12071" max="12311" width="9.140625" style="1"/>
    <col min="12312" max="12312" width="79.28515625" style="1" bestFit="1" customWidth="1"/>
    <col min="12313" max="12313" width="20.140625" style="1" customWidth="1"/>
    <col min="12314" max="12314" width="20.5703125" style="1" customWidth="1"/>
    <col min="12315" max="12315" width="17.28515625" style="1" customWidth="1"/>
    <col min="12316" max="12318" width="15" style="1" bestFit="1" customWidth="1"/>
    <col min="12319" max="12319" width="16" style="1" bestFit="1" customWidth="1"/>
    <col min="12320" max="12322" width="15" style="1" bestFit="1" customWidth="1"/>
    <col min="12323" max="12324" width="16" style="1" bestFit="1" customWidth="1"/>
    <col min="12325" max="12325" width="18.85546875" style="1" customWidth="1"/>
    <col min="12326" max="12326" width="17.85546875" style="1" bestFit="1" customWidth="1"/>
    <col min="12327" max="12567" width="9.140625" style="1"/>
    <col min="12568" max="12568" width="79.28515625" style="1" bestFit="1" customWidth="1"/>
    <col min="12569" max="12569" width="20.140625" style="1" customWidth="1"/>
    <col min="12570" max="12570" width="20.5703125" style="1" customWidth="1"/>
    <col min="12571" max="12571" width="17.28515625" style="1" customWidth="1"/>
    <col min="12572" max="12574" width="15" style="1" bestFit="1" customWidth="1"/>
    <col min="12575" max="12575" width="16" style="1" bestFit="1" customWidth="1"/>
    <col min="12576" max="12578" width="15" style="1" bestFit="1" customWidth="1"/>
    <col min="12579" max="12580" width="16" style="1" bestFit="1" customWidth="1"/>
    <col min="12581" max="12581" width="18.85546875" style="1" customWidth="1"/>
    <col min="12582" max="12582" width="17.85546875" style="1" bestFit="1" customWidth="1"/>
    <col min="12583" max="12823" width="9.140625" style="1"/>
    <col min="12824" max="12824" width="79.28515625" style="1" bestFit="1" customWidth="1"/>
    <col min="12825" max="12825" width="20.140625" style="1" customWidth="1"/>
    <col min="12826" max="12826" width="20.5703125" style="1" customWidth="1"/>
    <col min="12827" max="12827" width="17.28515625" style="1" customWidth="1"/>
    <col min="12828" max="12830" width="15" style="1" bestFit="1" customWidth="1"/>
    <col min="12831" max="12831" width="16" style="1" bestFit="1" customWidth="1"/>
    <col min="12832" max="12834" width="15" style="1" bestFit="1" customWidth="1"/>
    <col min="12835" max="12836" width="16" style="1" bestFit="1" customWidth="1"/>
    <col min="12837" max="12837" width="18.85546875" style="1" customWidth="1"/>
    <col min="12838" max="12838" width="17.85546875" style="1" bestFit="1" customWidth="1"/>
    <col min="12839" max="13079" width="9.140625" style="1"/>
    <col min="13080" max="13080" width="79.28515625" style="1" bestFit="1" customWidth="1"/>
    <col min="13081" max="13081" width="20.140625" style="1" customWidth="1"/>
    <col min="13082" max="13082" width="20.5703125" style="1" customWidth="1"/>
    <col min="13083" max="13083" width="17.28515625" style="1" customWidth="1"/>
    <col min="13084" max="13086" width="15" style="1" bestFit="1" customWidth="1"/>
    <col min="13087" max="13087" width="16" style="1" bestFit="1" customWidth="1"/>
    <col min="13088" max="13090" width="15" style="1" bestFit="1" customWidth="1"/>
    <col min="13091" max="13092" width="16" style="1" bestFit="1" customWidth="1"/>
    <col min="13093" max="13093" width="18.85546875" style="1" customWidth="1"/>
    <col min="13094" max="13094" width="17.85546875" style="1" bestFit="1" customWidth="1"/>
    <col min="13095" max="13335" width="9.140625" style="1"/>
    <col min="13336" max="13336" width="79.28515625" style="1" bestFit="1" customWidth="1"/>
    <col min="13337" max="13337" width="20.140625" style="1" customWidth="1"/>
    <col min="13338" max="13338" width="20.5703125" style="1" customWidth="1"/>
    <col min="13339" max="13339" width="17.28515625" style="1" customWidth="1"/>
    <col min="13340" max="13342" width="15" style="1" bestFit="1" customWidth="1"/>
    <col min="13343" max="13343" width="16" style="1" bestFit="1" customWidth="1"/>
    <col min="13344" max="13346" width="15" style="1" bestFit="1" customWidth="1"/>
    <col min="13347" max="13348" width="16" style="1" bestFit="1" customWidth="1"/>
    <col min="13349" max="13349" width="18.85546875" style="1" customWidth="1"/>
    <col min="13350" max="13350" width="17.85546875" style="1" bestFit="1" customWidth="1"/>
    <col min="13351" max="13591" width="9.140625" style="1"/>
    <col min="13592" max="13592" width="79.28515625" style="1" bestFit="1" customWidth="1"/>
    <col min="13593" max="13593" width="20.140625" style="1" customWidth="1"/>
    <col min="13594" max="13594" width="20.5703125" style="1" customWidth="1"/>
    <col min="13595" max="13595" width="17.28515625" style="1" customWidth="1"/>
    <col min="13596" max="13598" width="15" style="1" bestFit="1" customWidth="1"/>
    <col min="13599" max="13599" width="16" style="1" bestFit="1" customWidth="1"/>
    <col min="13600" max="13602" width="15" style="1" bestFit="1" customWidth="1"/>
    <col min="13603" max="13604" width="16" style="1" bestFit="1" customWidth="1"/>
    <col min="13605" max="13605" width="18.85546875" style="1" customWidth="1"/>
    <col min="13606" max="13606" width="17.85546875" style="1" bestFit="1" customWidth="1"/>
    <col min="13607" max="13847" width="9.140625" style="1"/>
    <col min="13848" max="13848" width="79.28515625" style="1" bestFit="1" customWidth="1"/>
    <col min="13849" max="13849" width="20.140625" style="1" customWidth="1"/>
    <col min="13850" max="13850" width="20.5703125" style="1" customWidth="1"/>
    <col min="13851" max="13851" width="17.28515625" style="1" customWidth="1"/>
    <col min="13852" max="13854" width="15" style="1" bestFit="1" customWidth="1"/>
    <col min="13855" max="13855" width="16" style="1" bestFit="1" customWidth="1"/>
    <col min="13856" max="13858" width="15" style="1" bestFit="1" customWidth="1"/>
    <col min="13859" max="13860" width="16" style="1" bestFit="1" customWidth="1"/>
    <col min="13861" max="13861" width="18.85546875" style="1" customWidth="1"/>
    <col min="13862" max="13862" width="17.85546875" style="1" bestFit="1" customWidth="1"/>
    <col min="13863" max="14103" width="9.140625" style="1"/>
    <col min="14104" max="14104" width="79.28515625" style="1" bestFit="1" customWidth="1"/>
    <col min="14105" max="14105" width="20.140625" style="1" customWidth="1"/>
    <col min="14106" max="14106" width="20.5703125" style="1" customWidth="1"/>
    <col min="14107" max="14107" width="17.28515625" style="1" customWidth="1"/>
    <col min="14108" max="14110" width="15" style="1" bestFit="1" customWidth="1"/>
    <col min="14111" max="14111" width="16" style="1" bestFit="1" customWidth="1"/>
    <col min="14112" max="14114" width="15" style="1" bestFit="1" customWidth="1"/>
    <col min="14115" max="14116" width="16" style="1" bestFit="1" customWidth="1"/>
    <col min="14117" max="14117" width="18.85546875" style="1" customWidth="1"/>
    <col min="14118" max="14118" width="17.85546875" style="1" bestFit="1" customWidth="1"/>
    <col min="14119" max="14359" width="9.140625" style="1"/>
    <col min="14360" max="14360" width="79.28515625" style="1" bestFit="1" customWidth="1"/>
    <col min="14361" max="14361" width="20.140625" style="1" customWidth="1"/>
    <col min="14362" max="14362" width="20.5703125" style="1" customWidth="1"/>
    <col min="14363" max="14363" width="17.28515625" style="1" customWidth="1"/>
    <col min="14364" max="14366" width="15" style="1" bestFit="1" customWidth="1"/>
    <col min="14367" max="14367" width="16" style="1" bestFit="1" customWidth="1"/>
    <col min="14368" max="14370" width="15" style="1" bestFit="1" customWidth="1"/>
    <col min="14371" max="14372" width="16" style="1" bestFit="1" customWidth="1"/>
    <col min="14373" max="14373" width="18.85546875" style="1" customWidth="1"/>
    <col min="14374" max="14374" width="17.85546875" style="1" bestFit="1" customWidth="1"/>
    <col min="14375" max="14615" width="9.140625" style="1"/>
    <col min="14616" max="14616" width="79.28515625" style="1" bestFit="1" customWidth="1"/>
    <col min="14617" max="14617" width="20.140625" style="1" customWidth="1"/>
    <col min="14618" max="14618" width="20.5703125" style="1" customWidth="1"/>
    <col min="14619" max="14619" width="17.28515625" style="1" customWidth="1"/>
    <col min="14620" max="14622" width="15" style="1" bestFit="1" customWidth="1"/>
    <col min="14623" max="14623" width="16" style="1" bestFit="1" customWidth="1"/>
    <col min="14624" max="14626" width="15" style="1" bestFit="1" customWidth="1"/>
    <col min="14627" max="14628" width="16" style="1" bestFit="1" customWidth="1"/>
    <col min="14629" max="14629" width="18.85546875" style="1" customWidth="1"/>
    <col min="14630" max="14630" width="17.85546875" style="1" bestFit="1" customWidth="1"/>
    <col min="14631" max="14871" width="9.140625" style="1"/>
    <col min="14872" max="14872" width="79.28515625" style="1" bestFit="1" customWidth="1"/>
    <col min="14873" max="14873" width="20.140625" style="1" customWidth="1"/>
    <col min="14874" max="14874" width="20.5703125" style="1" customWidth="1"/>
    <col min="14875" max="14875" width="17.28515625" style="1" customWidth="1"/>
    <col min="14876" max="14878" width="15" style="1" bestFit="1" customWidth="1"/>
    <col min="14879" max="14879" width="16" style="1" bestFit="1" customWidth="1"/>
    <col min="14880" max="14882" width="15" style="1" bestFit="1" customWidth="1"/>
    <col min="14883" max="14884" width="16" style="1" bestFit="1" customWidth="1"/>
    <col min="14885" max="14885" width="18.85546875" style="1" customWidth="1"/>
    <col min="14886" max="14886" width="17.85546875" style="1" bestFit="1" customWidth="1"/>
    <col min="14887" max="15127" width="9.140625" style="1"/>
    <col min="15128" max="15128" width="79.28515625" style="1" bestFit="1" customWidth="1"/>
    <col min="15129" max="15129" width="20.140625" style="1" customWidth="1"/>
    <col min="15130" max="15130" width="20.5703125" style="1" customWidth="1"/>
    <col min="15131" max="15131" width="17.28515625" style="1" customWidth="1"/>
    <col min="15132" max="15134" width="15" style="1" bestFit="1" customWidth="1"/>
    <col min="15135" max="15135" width="16" style="1" bestFit="1" customWidth="1"/>
    <col min="15136" max="15138" width="15" style="1" bestFit="1" customWidth="1"/>
    <col min="15139" max="15140" width="16" style="1" bestFit="1" customWidth="1"/>
    <col min="15141" max="15141" width="18.85546875" style="1" customWidth="1"/>
    <col min="15142" max="15142" width="17.85546875" style="1" bestFit="1" customWidth="1"/>
    <col min="15143" max="15383" width="9.140625" style="1"/>
    <col min="15384" max="15384" width="79.28515625" style="1" bestFit="1" customWidth="1"/>
    <col min="15385" max="15385" width="20.140625" style="1" customWidth="1"/>
    <col min="15386" max="15386" width="20.5703125" style="1" customWidth="1"/>
    <col min="15387" max="15387" width="17.28515625" style="1" customWidth="1"/>
    <col min="15388" max="15390" width="15" style="1" bestFit="1" customWidth="1"/>
    <col min="15391" max="15391" width="16" style="1" bestFit="1" customWidth="1"/>
    <col min="15392" max="15394" width="15" style="1" bestFit="1" customWidth="1"/>
    <col min="15395" max="15396" width="16" style="1" bestFit="1" customWidth="1"/>
    <col min="15397" max="15397" width="18.85546875" style="1" customWidth="1"/>
    <col min="15398" max="15398" width="17.85546875" style="1" bestFit="1" customWidth="1"/>
    <col min="15399" max="15639" width="9.140625" style="1"/>
    <col min="15640" max="15640" width="79.28515625" style="1" bestFit="1" customWidth="1"/>
    <col min="15641" max="15641" width="20.140625" style="1" customWidth="1"/>
    <col min="15642" max="15642" width="20.5703125" style="1" customWidth="1"/>
    <col min="15643" max="15643" width="17.28515625" style="1" customWidth="1"/>
    <col min="15644" max="15646" width="15" style="1" bestFit="1" customWidth="1"/>
    <col min="15647" max="15647" width="16" style="1" bestFit="1" customWidth="1"/>
    <col min="15648" max="15650" width="15" style="1" bestFit="1" customWidth="1"/>
    <col min="15651" max="15652" width="16" style="1" bestFit="1" customWidth="1"/>
    <col min="15653" max="15653" width="18.85546875" style="1" customWidth="1"/>
    <col min="15654" max="15654" width="17.85546875" style="1" bestFit="1" customWidth="1"/>
    <col min="15655" max="15895" width="9.140625" style="1"/>
    <col min="15896" max="15896" width="79.28515625" style="1" bestFit="1" customWidth="1"/>
    <col min="15897" max="15897" width="20.140625" style="1" customWidth="1"/>
    <col min="15898" max="15898" width="20.5703125" style="1" customWidth="1"/>
    <col min="15899" max="15899" width="17.28515625" style="1" customWidth="1"/>
    <col min="15900" max="15902" width="15" style="1" bestFit="1" customWidth="1"/>
    <col min="15903" max="15903" width="16" style="1" bestFit="1" customWidth="1"/>
    <col min="15904" max="15906" width="15" style="1" bestFit="1" customWidth="1"/>
    <col min="15907" max="15908" width="16" style="1" bestFit="1" customWidth="1"/>
    <col min="15909" max="15909" width="18.85546875" style="1" customWidth="1"/>
    <col min="15910" max="15910" width="17.85546875" style="1" bestFit="1" customWidth="1"/>
    <col min="15911" max="16151" width="9.140625" style="1"/>
    <col min="16152" max="16152" width="79.28515625" style="1" bestFit="1" customWidth="1"/>
    <col min="16153" max="16153" width="20.140625" style="1" customWidth="1"/>
    <col min="16154" max="16154" width="20.5703125" style="1" customWidth="1"/>
    <col min="16155" max="16155" width="17.28515625" style="1" customWidth="1"/>
    <col min="16156" max="16158" width="15" style="1" bestFit="1" customWidth="1"/>
    <col min="16159" max="16159" width="16" style="1" bestFit="1" customWidth="1"/>
    <col min="16160" max="16162" width="15" style="1" bestFit="1" customWidth="1"/>
    <col min="16163" max="16164" width="16" style="1" bestFit="1" customWidth="1"/>
    <col min="16165" max="16165" width="18.85546875" style="1" customWidth="1"/>
    <col min="16166" max="16166" width="17.85546875" style="1" bestFit="1" customWidth="1"/>
    <col min="16167" max="16384" width="9.140625" style="1"/>
  </cols>
  <sheetData>
    <row r="1" spans="1:37" ht="50.1" customHeight="1" x14ac:dyDescent="0.2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T1" s="3"/>
      <c r="U1" s="3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3"/>
      <c r="AK1" s="5"/>
    </row>
    <row r="2" spans="1:37" ht="19.5" x14ac:dyDescent="0.25">
      <c r="B2" s="6" t="s">
        <v>1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T2" s="3"/>
      <c r="U2" s="3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3"/>
      <c r="AK2" s="5"/>
    </row>
    <row r="3" spans="1:37" ht="19.5" x14ac:dyDescent="0.25">
      <c r="B3" s="6" t="s">
        <v>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T3" s="3"/>
      <c r="U3" s="3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3"/>
      <c r="AK3" s="5"/>
    </row>
    <row r="4" spans="1:37" ht="19.5" x14ac:dyDescent="0.25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T4" s="3"/>
      <c r="U4" s="3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3"/>
      <c r="AK4" s="5"/>
    </row>
    <row r="5" spans="1:37" x14ac:dyDescent="0.25">
      <c r="Q5" s="9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</row>
    <row r="6" spans="1:37" x14ac:dyDescent="0.25"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37" s="17" customFormat="1" ht="30.95" customHeight="1" x14ac:dyDescent="0.25">
      <c r="A7" s="12"/>
      <c r="B7" s="13" t="s">
        <v>4</v>
      </c>
      <c r="C7" s="14" t="s">
        <v>5</v>
      </c>
      <c r="D7" s="14" t="s">
        <v>6</v>
      </c>
      <c r="E7" s="15" t="s">
        <v>7</v>
      </c>
      <c r="F7" s="16" t="s">
        <v>8</v>
      </c>
      <c r="G7" s="16" t="s">
        <v>9</v>
      </c>
      <c r="H7" s="16" t="s">
        <v>10</v>
      </c>
      <c r="I7" s="14" t="s">
        <v>11</v>
      </c>
      <c r="J7" s="16" t="s">
        <v>12</v>
      </c>
      <c r="K7" s="14" t="s">
        <v>13</v>
      </c>
      <c r="L7" s="14" t="s">
        <v>14</v>
      </c>
      <c r="M7" s="14" t="s">
        <v>15</v>
      </c>
      <c r="N7" s="14" t="s">
        <v>16</v>
      </c>
      <c r="O7" s="14" t="s">
        <v>17</v>
      </c>
      <c r="P7" s="14" t="s">
        <v>18</v>
      </c>
      <c r="Q7" s="16" t="s">
        <v>19</v>
      </c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</row>
    <row r="8" spans="1:37" x14ac:dyDescent="0.25">
      <c r="A8" s="18"/>
      <c r="B8" s="19" t="s">
        <v>20</v>
      </c>
      <c r="C8" s="20"/>
      <c r="D8" s="21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3"/>
      <c r="R8" s="24"/>
      <c r="S8" s="25"/>
      <c r="T8" s="10"/>
      <c r="U8" s="10"/>
      <c r="V8" s="10"/>
      <c r="W8" s="10"/>
      <c r="X8" s="10"/>
      <c r="Y8" s="10"/>
      <c r="Z8" s="10"/>
      <c r="AA8" s="10"/>
      <c r="AB8" s="10"/>
      <c r="AK8" s="1"/>
    </row>
    <row r="9" spans="1:37" ht="15.75" x14ac:dyDescent="0.25">
      <c r="A9" s="18"/>
      <c r="B9" s="26" t="s">
        <v>21</v>
      </c>
      <c r="C9" s="27">
        <v>1150839208</v>
      </c>
      <c r="D9" s="28">
        <v>1162965208</v>
      </c>
      <c r="E9" s="29">
        <v>73152176.349999994</v>
      </c>
      <c r="F9" s="29">
        <v>73112361.620000005</v>
      </c>
      <c r="G9" s="29">
        <v>72549763.180000007</v>
      </c>
      <c r="H9" s="29">
        <v>73729233.520000011</v>
      </c>
      <c r="I9" s="29">
        <v>123411312.46000001</v>
      </c>
      <c r="J9" s="29">
        <v>77071277.949999988</v>
      </c>
      <c r="K9" s="29">
        <v>74262556.320000008</v>
      </c>
      <c r="L9" s="29">
        <v>80177509.459999993</v>
      </c>
      <c r="M9" s="29">
        <v>68924971.890000015</v>
      </c>
      <c r="N9" s="29">
        <v>75719442.689999983</v>
      </c>
      <c r="O9" s="29">
        <v>194298907.57999998</v>
      </c>
      <c r="P9" s="29">
        <v>148837798.06999999</v>
      </c>
      <c r="Q9" s="29">
        <v>1135247311.0899999</v>
      </c>
      <c r="R9" s="30"/>
      <c r="S9" s="25"/>
      <c r="T9" s="10"/>
      <c r="U9" s="10"/>
      <c r="V9" s="10"/>
      <c r="W9" s="10"/>
      <c r="X9" s="10"/>
      <c r="Y9" s="10"/>
      <c r="Z9" s="10"/>
      <c r="AA9" s="10"/>
      <c r="AB9" s="10"/>
      <c r="AK9" s="1"/>
    </row>
    <row r="10" spans="1:37" ht="15.75" x14ac:dyDescent="0.25">
      <c r="A10" s="18" t="str">
        <f>+LEFT(B10,5)</f>
        <v>2.1.1</v>
      </c>
      <c r="B10" s="31" t="s">
        <v>22</v>
      </c>
      <c r="C10" s="32">
        <v>864570030</v>
      </c>
      <c r="D10" s="33">
        <v>821764791.42000008</v>
      </c>
      <c r="E10" s="34">
        <v>60811424.100000001</v>
      </c>
      <c r="F10" s="34">
        <v>60755749.890000001</v>
      </c>
      <c r="G10" s="34">
        <v>60232400</v>
      </c>
      <c r="H10" s="34">
        <v>61322941.390000001</v>
      </c>
      <c r="I10" s="34">
        <v>60573500</v>
      </c>
      <c r="J10" s="34">
        <v>62167930.999999993</v>
      </c>
      <c r="K10" s="34">
        <v>60066833.340000004</v>
      </c>
      <c r="L10" s="34">
        <v>60967561.509999998</v>
      </c>
      <c r="M10" s="34">
        <v>57645881.680000007</v>
      </c>
      <c r="N10" s="34">
        <v>61753837.229999989</v>
      </c>
      <c r="O10" s="34">
        <v>122036342.43999998</v>
      </c>
      <c r="P10" s="34">
        <v>73869058.140000001</v>
      </c>
      <c r="Q10" s="35">
        <v>802203460.72000003</v>
      </c>
      <c r="R10" s="36" t="str">
        <f>+LEFT(B10,5)</f>
        <v>2.1.1</v>
      </c>
      <c r="S10" s="25"/>
      <c r="T10" s="10"/>
      <c r="U10" s="10"/>
      <c r="V10" s="10"/>
      <c r="W10" s="10"/>
      <c r="X10" s="10"/>
      <c r="Y10" s="10"/>
      <c r="Z10" s="10"/>
      <c r="AA10" s="10"/>
      <c r="AB10" s="10"/>
      <c r="AK10" s="1"/>
    </row>
    <row r="11" spans="1:37" ht="15.75" x14ac:dyDescent="0.25">
      <c r="A11" s="18" t="str">
        <f t="shared" ref="A11:A73" si="0">+LEFT(B11,5)</f>
        <v>2.1.2</v>
      </c>
      <c r="B11" s="31" t="s">
        <v>23</v>
      </c>
      <c r="C11" s="32">
        <v>171750640</v>
      </c>
      <c r="D11" s="33">
        <v>220450640</v>
      </c>
      <c r="E11" s="34">
        <v>3288200</v>
      </c>
      <c r="F11" s="34">
        <v>3287200</v>
      </c>
      <c r="G11" s="34">
        <v>3287200</v>
      </c>
      <c r="H11" s="34">
        <v>3287200</v>
      </c>
      <c r="I11" s="34">
        <v>53756286.149999999</v>
      </c>
      <c r="J11" s="34">
        <v>5788033.3100000005</v>
      </c>
      <c r="K11" s="34">
        <v>5189655.54</v>
      </c>
      <c r="L11" s="34">
        <v>3379200</v>
      </c>
      <c r="M11" s="34">
        <v>2629366.67</v>
      </c>
      <c r="N11" s="34">
        <v>4843700</v>
      </c>
      <c r="O11" s="34">
        <v>63275943.069999993</v>
      </c>
      <c r="P11" s="34">
        <v>66196400</v>
      </c>
      <c r="Q11" s="35">
        <v>218208384.74000001</v>
      </c>
      <c r="R11" s="36" t="str">
        <f t="shared" ref="R11:R74" si="1">+LEFT(B11,5)</f>
        <v>2.1.2</v>
      </c>
      <c r="S11" s="10"/>
      <c r="T11" s="10"/>
      <c r="U11" s="10"/>
      <c r="V11" s="10"/>
      <c r="W11" s="10"/>
      <c r="X11" s="10"/>
      <c r="Y11" s="10"/>
      <c r="Z11" s="10"/>
      <c r="AA11" s="10"/>
      <c r="AB11" s="10"/>
      <c r="AK11" s="1"/>
    </row>
    <row r="12" spans="1:37" ht="15.75" x14ac:dyDescent="0.25">
      <c r="A12" s="18" t="str">
        <f t="shared" si="0"/>
        <v>2.1.3</v>
      </c>
      <c r="B12" s="31" t="s">
        <v>24</v>
      </c>
      <c r="C12" s="32">
        <v>0</v>
      </c>
      <c r="D12" s="33">
        <v>0</v>
      </c>
      <c r="E12" s="34">
        <v>0</v>
      </c>
      <c r="F12" s="34">
        <v>0</v>
      </c>
      <c r="G12" s="34">
        <v>0</v>
      </c>
      <c r="H12" s="34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5">
        <v>0</v>
      </c>
      <c r="R12" s="36" t="str">
        <f t="shared" si="1"/>
        <v>2.1.3</v>
      </c>
      <c r="S12" s="10"/>
      <c r="T12" s="10"/>
      <c r="U12" s="10"/>
      <c r="V12" s="10"/>
      <c r="W12" s="10"/>
      <c r="X12" s="10"/>
      <c r="Y12" s="10"/>
      <c r="Z12" s="10"/>
      <c r="AA12" s="10"/>
      <c r="AB12" s="10"/>
      <c r="AK12" s="1"/>
    </row>
    <row r="13" spans="1:37" ht="15.75" x14ac:dyDescent="0.25">
      <c r="A13" s="18" t="str">
        <f t="shared" si="0"/>
        <v>2.1.4</v>
      </c>
      <c r="B13" s="31" t="s">
        <v>25</v>
      </c>
      <c r="C13" s="32">
        <v>0</v>
      </c>
      <c r="D13" s="33">
        <v>7000000</v>
      </c>
      <c r="E13" s="34">
        <v>0</v>
      </c>
      <c r="F13" s="34">
        <v>0</v>
      </c>
      <c r="G13" s="34">
        <v>0</v>
      </c>
      <c r="H13" s="34">
        <v>0</v>
      </c>
      <c r="I13" s="34">
        <v>0</v>
      </c>
      <c r="J13" s="34">
        <v>0</v>
      </c>
      <c r="K13" s="34">
        <v>0</v>
      </c>
      <c r="L13" s="34">
        <v>6864500</v>
      </c>
      <c r="M13" s="34">
        <v>0</v>
      </c>
      <c r="N13" s="34">
        <v>0</v>
      </c>
      <c r="O13" s="34">
        <v>0</v>
      </c>
      <c r="P13" s="34">
        <v>0</v>
      </c>
      <c r="Q13" s="35">
        <v>6864500</v>
      </c>
      <c r="R13" s="36" t="str">
        <f t="shared" si="1"/>
        <v>2.1.4</v>
      </c>
      <c r="S13" s="10"/>
      <c r="T13" s="10"/>
      <c r="U13" s="10"/>
      <c r="V13" s="10"/>
      <c r="W13" s="10"/>
      <c r="X13" s="10"/>
      <c r="Y13" s="10"/>
      <c r="Z13" s="10"/>
      <c r="AA13" s="10"/>
      <c r="AB13" s="10"/>
      <c r="AK13" s="1"/>
    </row>
    <row r="14" spans="1:37" ht="15.75" x14ac:dyDescent="0.25">
      <c r="A14" s="18" t="str">
        <f t="shared" si="0"/>
        <v>2.1.5</v>
      </c>
      <c r="B14" s="31" t="s">
        <v>26</v>
      </c>
      <c r="C14" s="32">
        <v>114518538</v>
      </c>
      <c r="D14" s="33">
        <v>113749776.57999998</v>
      </c>
      <c r="E14" s="34">
        <v>9052552.2499999981</v>
      </c>
      <c r="F14" s="34">
        <v>9069411.7299999986</v>
      </c>
      <c r="G14" s="34">
        <v>9030163.1800000016</v>
      </c>
      <c r="H14" s="34">
        <v>9119092.1300000027</v>
      </c>
      <c r="I14" s="34">
        <v>9081526.3099999987</v>
      </c>
      <c r="J14" s="34">
        <v>9115313.6399999969</v>
      </c>
      <c r="K14" s="34">
        <v>9006067.4399999995</v>
      </c>
      <c r="L14" s="34">
        <v>8966247.9500000011</v>
      </c>
      <c r="M14" s="34">
        <v>8649723.5399999991</v>
      </c>
      <c r="N14" s="34">
        <v>9121905.4599999972</v>
      </c>
      <c r="O14" s="34">
        <v>8986622.0699999984</v>
      </c>
      <c r="P14" s="34">
        <v>8772339.9299999997</v>
      </c>
      <c r="Q14" s="35">
        <v>107970965.62999997</v>
      </c>
      <c r="R14" s="36" t="str">
        <f t="shared" si="1"/>
        <v>2.1.5</v>
      </c>
      <c r="S14" s="10"/>
      <c r="T14" s="10"/>
      <c r="U14" s="10"/>
      <c r="V14" s="10"/>
      <c r="W14" s="10"/>
      <c r="X14" s="10"/>
      <c r="Y14" s="10"/>
      <c r="Z14" s="10"/>
      <c r="AA14" s="10"/>
      <c r="AB14" s="10"/>
      <c r="AK14" s="1"/>
    </row>
    <row r="15" spans="1:37" s="11" customFormat="1" ht="15.75" x14ac:dyDescent="0.25">
      <c r="A15" s="37"/>
      <c r="B15" s="38" t="s">
        <v>27</v>
      </c>
      <c r="C15" s="39">
        <v>634494361</v>
      </c>
      <c r="D15" s="40">
        <v>611438381</v>
      </c>
      <c r="E15" s="41">
        <v>16492158.949999999</v>
      </c>
      <c r="F15" s="41">
        <v>10822035.260000002</v>
      </c>
      <c r="G15" s="41">
        <v>35001889.07</v>
      </c>
      <c r="H15" s="41">
        <v>50066761.259999998</v>
      </c>
      <c r="I15" s="41">
        <v>15673340.160000004</v>
      </c>
      <c r="J15" s="41">
        <v>20244998.199999999</v>
      </c>
      <c r="K15" s="41">
        <v>25071061.119999997</v>
      </c>
      <c r="L15" s="41">
        <v>22950054.43</v>
      </c>
      <c r="M15" s="41">
        <v>18559511.289999999</v>
      </c>
      <c r="N15" s="41">
        <v>45779012.629999995</v>
      </c>
      <c r="O15" s="41">
        <v>19626929.490000002</v>
      </c>
      <c r="P15" s="41">
        <v>98715957.239999995</v>
      </c>
      <c r="Q15" s="41">
        <v>379003709.09999996</v>
      </c>
      <c r="R15" s="36" t="str">
        <f t="shared" si="1"/>
        <v>2.2-C</v>
      </c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37" ht="15.75" x14ac:dyDescent="0.25">
      <c r="A16" s="18" t="str">
        <f t="shared" si="0"/>
        <v>2.2.1</v>
      </c>
      <c r="B16" s="42" t="s">
        <v>28</v>
      </c>
      <c r="C16" s="32">
        <v>43428145</v>
      </c>
      <c r="D16" s="33">
        <v>47954000</v>
      </c>
      <c r="E16" s="34">
        <v>2229314.89</v>
      </c>
      <c r="F16" s="34">
        <v>2367593.7000000002</v>
      </c>
      <c r="G16" s="34">
        <v>2978769.67</v>
      </c>
      <c r="H16" s="34">
        <v>3247714.65</v>
      </c>
      <c r="I16" s="34">
        <v>3121372.6100000003</v>
      </c>
      <c r="J16" s="34">
        <v>3335240.11</v>
      </c>
      <c r="K16" s="34">
        <v>4125463.29</v>
      </c>
      <c r="L16" s="34">
        <v>3234191.9499999997</v>
      </c>
      <c r="M16" s="34">
        <v>3965949.79</v>
      </c>
      <c r="N16" s="34">
        <v>3564068.4000000004</v>
      </c>
      <c r="O16" s="34">
        <v>6559813.6300000008</v>
      </c>
      <c r="P16" s="34">
        <v>4284190.01</v>
      </c>
      <c r="Q16" s="35">
        <v>43013682.699999996</v>
      </c>
      <c r="R16" s="36" t="str">
        <f t="shared" si="1"/>
        <v>2.2.1</v>
      </c>
      <c r="S16" s="10"/>
      <c r="T16" s="10"/>
      <c r="U16" s="10"/>
      <c r="V16" s="10"/>
      <c r="W16" s="10"/>
      <c r="X16" s="10"/>
      <c r="Y16" s="10"/>
      <c r="Z16" s="10"/>
      <c r="AA16" s="10"/>
      <c r="AB16" s="10"/>
      <c r="AK16" s="1"/>
    </row>
    <row r="17" spans="1:28" s="1" customFormat="1" ht="15.75" x14ac:dyDescent="0.25">
      <c r="A17" s="18" t="str">
        <f t="shared" si="0"/>
        <v>2.2.2</v>
      </c>
      <c r="B17" s="42" t="s">
        <v>29</v>
      </c>
      <c r="C17" s="32">
        <v>55203185</v>
      </c>
      <c r="D17" s="33">
        <v>59919962</v>
      </c>
      <c r="E17" s="34">
        <v>299040</v>
      </c>
      <c r="F17" s="34">
        <v>0</v>
      </c>
      <c r="G17" s="34">
        <v>2839026.13</v>
      </c>
      <c r="H17" s="34">
        <v>1588647.51</v>
      </c>
      <c r="I17" s="34">
        <v>2380775.5099999998</v>
      </c>
      <c r="J17" s="34">
        <v>498568.51</v>
      </c>
      <c r="K17" s="34">
        <v>1349402.51</v>
      </c>
      <c r="L17" s="34">
        <v>2862174.31</v>
      </c>
      <c r="M17" s="34">
        <v>476378.71</v>
      </c>
      <c r="N17" s="34">
        <v>2311598.6900000004</v>
      </c>
      <c r="O17" s="34">
        <v>956850.11</v>
      </c>
      <c r="P17" s="34">
        <v>2806333.2199999997</v>
      </c>
      <c r="Q17" s="35">
        <v>18368795.210000001</v>
      </c>
      <c r="R17" s="36" t="str">
        <f t="shared" si="1"/>
        <v>2.2.2</v>
      </c>
      <c r="S17" s="10"/>
      <c r="T17" s="10"/>
      <c r="U17" s="10"/>
      <c r="V17" s="10"/>
      <c r="W17" s="10"/>
      <c r="X17" s="10"/>
      <c r="Y17" s="10"/>
      <c r="Z17" s="10"/>
      <c r="AA17" s="10"/>
      <c r="AB17" s="10"/>
    </row>
    <row r="18" spans="1:28" s="1" customFormat="1" ht="15.75" x14ac:dyDescent="0.25">
      <c r="A18" s="18" t="str">
        <f t="shared" si="0"/>
        <v>2.2.3</v>
      </c>
      <c r="B18" s="42" t="s">
        <v>30</v>
      </c>
      <c r="C18" s="32">
        <v>56092850</v>
      </c>
      <c r="D18" s="33">
        <v>39356450</v>
      </c>
      <c r="E18" s="34">
        <v>1378179.24</v>
      </c>
      <c r="F18" s="34">
        <v>1999461.34</v>
      </c>
      <c r="G18" s="34">
        <v>3558028.2</v>
      </c>
      <c r="H18" s="34">
        <v>1581657.21</v>
      </c>
      <c r="I18" s="34">
        <v>2421127.27</v>
      </c>
      <c r="J18" s="34">
        <v>3629371.88</v>
      </c>
      <c r="K18" s="34">
        <v>3298461.42</v>
      </c>
      <c r="L18" s="34">
        <v>1013019.24</v>
      </c>
      <c r="M18" s="34">
        <v>1422624.82</v>
      </c>
      <c r="N18" s="34">
        <v>816465.61999999988</v>
      </c>
      <c r="O18" s="34">
        <v>1589182.6</v>
      </c>
      <c r="P18" s="34">
        <v>2103306.5700000003</v>
      </c>
      <c r="Q18" s="35">
        <v>24810885.410000004</v>
      </c>
      <c r="R18" s="36" t="str">
        <f t="shared" si="1"/>
        <v>2.2.3</v>
      </c>
      <c r="S18" s="10"/>
      <c r="T18" s="10"/>
      <c r="U18" s="10"/>
      <c r="V18" s="10"/>
      <c r="W18" s="10"/>
      <c r="X18" s="10"/>
      <c r="Y18" s="10"/>
      <c r="Z18" s="10"/>
      <c r="AA18" s="10"/>
      <c r="AB18" s="10"/>
    </row>
    <row r="19" spans="1:28" s="1" customFormat="1" ht="15.75" x14ac:dyDescent="0.25">
      <c r="A19" s="18" t="str">
        <f t="shared" si="0"/>
        <v>2.2.4</v>
      </c>
      <c r="B19" s="43" t="s">
        <v>31</v>
      </c>
      <c r="C19" s="32">
        <v>11759370</v>
      </c>
      <c r="D19" s="33">
        <v>2762420</v>
      </c>
      <c r="E19" s="34">
        <v>0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3005</v>
      </c>
      <c r="N19" s="34">
        <v>0</v>
      </c>
      <c r="O19" s="34">
        <v>8040</v>
      </c>
      <c r="P19" s="34">
        <v>0</v>
      </c>
      <c r="Q19" s="35">
        <v>11045</v>
      </c>
      <c r="R19" s="36" t="str">
        <f t="shared" si="1"/>
        <v>2.2.4</v>
      </c>
      <c r="S19" s="10"/>
      <c r="T19" s="10"/>
      <c r="U19" s="10"/>
      <c r="V19" s="10"/>
      <c r="W19" s="10"/>
      <c r="X19" s="10"/>
      <c r="Y19" s="10"/>
      <c r="Z19" s="10"/>
      <c r="AA19" s="10"/>
      <c r="AB19" s="10"/>
    </row>
    <row r="20" spans="1:28" s="1" customFormat="1" ht="15.75" x14ac:dyDescent="0.25">
      <c r="A20" s="18" t="str">
        <f t="shared" si="0"/>
        <v>2.2.5</v>
      </c>
      <c r="B20" s="42" t="s">
        <v>32</v>
      </c>
      <c r="C20" s="32">
        <v>57525317</v>
      </c>
      <c r="D20" s="33">
        <v>100335596</v>
      </c>
      <c r="E20" s="34">
        <v>0</v>
      </c>
      <c r="F20" s="34">
        <v>379566.66</v>
      </c>
      <c r="G20" s="34">
        <v>15084234.49</v>
      </c>
      <c r="H20" s="34">
        <v>1368085.16</v>
      </c>
      <c r="I20" s="34">
        <v>1899542.16</v>
      </c>
      <c r="J20" s="34">
        <v>3120000</v>
      </c>
      <c r="K20" s="34">
        <v>3752916.66</v>
      </c>
      <c r="L20" s="34">
        <v>2645143.25</v>
      </c>
      <c r="M20" s="34">
        <v>988087.5</v>
      </c>
      <c r="N20" s="34">
        <v>12243545.85</v>
      </c>
      <c r="O20" s="34">
        <v>6674628.6699999999</v>
      </c>
      <c r="P20" s="34">
        <v>3623160.66</v>
      </c>
      <c r="Q20" s="35">
        <v>51778911.060000002</v>
      </c>
      <c r="R20" s="36" t="str">
        <f t="shared" si="1"/>
        <v>2.2.5</v>
      </c>
      <c r="S20" s="10"/>
      <c r="T20" s="10"/>
      <c r="U20" s="10"/>
      <c r="V20" s="10"/>
      <c r="W20" s="10"/>
      <c r="X20" s="10"/>
      <c r="Y20" s="10"/>
      <c r="Z20" s="10"/>
      <c r="AA20" s="10"/>
      <c r="AB20" s="10"/>
    </row>
    <row r="21" spans="1:28" s="1" customFormat="1" ht="15.75" x14ac:dyDescent="0.25">
      <c r="A21" s="18" t="str">
        <f t="shared" si="0"/>
        <v>2.2.6</v>
      </c>
      <c r="B21" s="42" t="s">
        <v>33</v>
      </c>
      <c r="C21" s="32">
        <v>44343753</v>
      </c>
      <c r="D21" s="33">
        <v>39343753</v>
      </c>
      <c r="E21" s="34">
        <v>3227196.7899999996</v>
      </c>
      <c r="F21" s="34">
        <v>3736439.8099999996</v>
      </c>
      <c r="G21" s="34">
        <v>1786640.78</v>
      </c>
      <c r="H21" s="34">
        <v>2498415.3199999998</v>
      </c>
      <c r="I21" s="34">
        <v>3398307.37</v>
      </c>
      <c r="J21" s="34">
        <v>2440108.2999999998</v>
      </c>
      <c r="K21" s="34">
        <v>1456721.2199999997</v>
      </c>
      <c r="L21" s="34">
        <v>2501708.98</v>
      </c>
      <c r="M21" s="34">
        <v>2346775.21</v>
      </c>
      <c r="N21" s="34">
        <v>2178677.0699999998</v>
      </c>
      <c r="O21" s="34">
        <v>2157577.6</v>
      </c>
      <c r="P21" s="34">
        <v>13918623.57</v>
      </c>
      <c r="Q21" s="35">
        <v>41647192.020000003</v>
      </c>
      <c r="R21" s="36" t="str">
        <f t="shared" si="1"/>
        <v>2.2.6</v>
      </c>
      <c r="S21" s="10"/>
      <c r="T21" s="10"/>
      <c r="U21" s="10"/>
      <c r="V21" s="10"/>
      <c r="W21" s="10"/>
      <c r="X21" s="10"/>
      <c r="Y21" s="10"/>
      <c r="Z21" s="10"/>
      <c r="AA21" s="10"/>
      <c r="AB21" s="10"/>
    </row>
    <row r="22" spans="1:28" s="1" customFormat="1" ht="31.5" x14ac:dyDescent="0.25">
      <c r="A22" s="18" t="str">
        <f t="shared" si="0"/>
        <v>2.2.7</v>
      </c>
      <c r="B22" s="42" t="s">
        <v>34</v>
      </c>
      <c r="C22" s="32">
        <v>44580496</v>
      </c>
      <c r="D22" s="33">
        <v>15250249</v>
      </c>
      <c r="E22" s="34">
        <v>0</v>
      </c>
      <c r="F22" s="34">
        <v>297463.71000000002</v>
      </c>
      <c r="G22" s="34">
        <v>783371.2</v>
      </c>
      <c r="H22" s="34">
        <v>620869.22</v>
      </c>
      <c r="I22" s="34">
        <v>18464.8</v>
      </c>
      <c r="J22" s="34">
        <v>543889.93999999994</v>
      </c>
      <c r="K22" s="34">
        <v>650577.52</v>
      </c>
      <c r="L22" s="34">
        <v>1022428.17</v>
      </c>
      <c r="M22" s="34">
        <v>589818.01</v>
      </c>
      <c r="N22" s="34">
        <v>2480663.5700000003</v>
      </c>
      <c r="O22" s="34">
        <v>441174.28</v>
      </c>
      <c r="P22" s="34">
        <v>264804.2</v>
      </c>
      <c r="Q22" s="35">
        <v>7713524.620000001</v>
      </c>
      <c r="R22" s="36" t="str">
        <f t="shared" si="1"/>
        <v>2.2.7</v>
      </c>
      <c r="S22" s="10"/>
      <c r="T22" s="10"/>
      <c r="U22" s="10"/>
      <c r="V22" s="10"/>
      <c r="W22" s="10"/>
      <c r="X22" s="10"/>
      <c r="Y22" s="10"/>
      <c r="Z22" s="10"/>
      <c r="AA22" s="10"/>
      <c r="AB22" s="10"/>
    </row>
    <row r="23" spans="1:28" s="1" customFormat="1" ht="31.5" x14ac:dyDescent="0.25">
      <c r="A23" s="18" t="str">
        <f t="shared" si="0"/>
        <v>2.2.8</v>
      </c>
      <c r="B23" s="42" t="s">
        <v>35</v>
      </c>
      <c r="C23" s="32">
        <v>187759016</v>
      </c>
      <c r="D23" s="33">
        <v>225858115</v>
      </c>
      <c r="E23" s="34">
        <v>9358428.0299999993</v>
      </c>
      <c r="F23" s="34">
        <v>2041510.04</v>
      </c>
      <c r="G23" s="34">
        <v>2230458.04</v>
      </c>
      <c r="H23" s="34">
        <v>38592234.710000001</v>
      </c>
      <c r="I23" s="34">
        <v>-2043078.5099999998</v>
      </c>
      <c r="J23" s="34">
        <v>5816669.580000001</v>
      </c>
      <c r="K23" s="34">
        <v>7399294.6500000004</v>
      </c>
      <c r="L23" s="34">
        <v>7721003.9199999999</v>
      </c>
      <c r="M23" s="34">
        <v>2622153.61</v>
      </c>
      <c r="N23" s="34">
        <v>11577444.300000001</v>
      </c>
      <c r="O23" s="34">
        <v>1296562.24</v>
      </c>
      <c r="P23" s="34">
        <v>64776407.18</v>
      </c>
      <c r="Q23" s="35">
        <v>151389087.78999999</v>
      </c>
      <c r="R23" s="36" t="str">
        <f t="shared" si="1"/>
        <v>2.2.8</v>
      </c>
      <c r="S23" s="10"/>
      <c r="T23" s="10"/>
      <c r="U23" s="10"/>
      <c r="V23" s="10"/>
      <c r="W23" s="10"/>
      <c r="X23" s="10"/>
      <c r="Y23" s="10"/>
      <c r="Z23" s="10"/>
      <c r="AA23" s="10"/>
      <c r="AB23" s="10"/>
    </row>
    <row r="24" spans="1:28" s="1" customFormat="1" ht="15.75" x14ac:dyDescent="0.25">
      <c r="A24" s="18" t="str">
        <f t="shared" si="0"/>
        <v>2.2.9</v>
      </c>
      <c r="B24" s="42" t="s">
        <v>36</v>
      </c>
      <c r="C24" s="32">
        <v>133802229</v>
      </c>
      <c r="D24" s="33">
        <v>80657836</v>
      </c>
      <c r="E24" s="34">
        <v>0</v>
      </c>
      <c r="F24" s="34">
        <v>0</v>
      </c>
      <c r="G24" s="34">
        <v>5741360.5600000005</v>
      </c>
      <c r="H24" s="34">
        <v>569137.48</v>
      </c>
      <c r="I24" s="34">
        <v>4476828.95</v>
      </c>
      <c r="J24" s="34">
        <v>861149.87999999931</v>
      </c>
      <c r="K24" s="34">
        <v>3038223.85</v>
      </c>
      <c r="L24" s="34">
        <v>1950384.6099999999</v>
      </c>
      <c r="M24" s="34">
        <v>6144718.6399999997</v>
      </c>
      <c r="N24" s="34">
        <v>10606549.129999999</v>
      </c>
      <c r="O24" s="34">
        <v>-56899.639999999898</v>
      </c>
      <c r="P24" s="34">
        <v>6939131.8300000001</v>
      </c>
      <c r="Q24" s="35">
        <v>40270585.289999999</v>
      </c>
      <c r="R24" s="36" t="str">
        <f t="shared" si="1"/>
        <v>2.2.9</v>
      </c>
      <c r="S24" s="10"/>
      <c r="T24" s="10"/>
      <c r="U24" s="10"/>
      <c r="V24" s="10"/>
      <c r="W24" s="10"/>
      <c r="X24" s="10"/>
      <c r="Y24" s="10"/>
      <c r="Z24" s="10"/>
      <c r="AA24" s="10"/>
      <c r="AB24" s="10"/>
    </row>
    <row r="25" spans="1:28" s="11" customFormat="1" ht="15.75" x14ac:dyDescent="0.25">
      <c r="A25" s="37"/>
      <c r="B25" s="38" t="s">
        <v>37</v>
      </c>
      <c r="C25" s="39">
        <v>907818283</v>
      </c>
      <c r="D25" s="40">
        <v>355821166.15999997</v>
      </c>
      <c r="E25" s="41">
        <v>1617521.88</v>
      </c>
      <c r="F25" s="41">
        <v>1508106.45</v>
      </c>
      <c r="G25" s="41">
        <v>7742668.6600000001</v>
      </c>
      <c r="H25" s="41">
        <v>7177680.0499999998</v>
      </c>
      <c r="I25" s="41">
        <v>28481002.57</v>
      </c>
      <c r="J25" s="41">
        <v>12761619.539999999</v>
      </c>
      <c r="K25" s="41">
        <v>20477569.530000001</v>
      </c>
      <c r="L25" s="41">
        <v>11214958.560000002</v>
      </c>
      <c r="M25" s="41">
        <v>5130852.9000000004</v>
      </c>
      <c r="N25" s="41">
        <v>15511333.260000002</v>
      </c>
      <c r="O25" s="41">
        <v>24919007.32</v>
      </c>
      <c r="P25" s="41">
        <v>16105078.039999999</v>
      </c>
      <c r="Q25" s="41">
        <v>152647398.76000002</v>
      </c>
      <c r="R25" s="36" t="str">
        <f t="shared" si="1"/>
        <v>2.3-M</v>
      </c>
      <c r="S25" s="10"/>
      <c r="T25" s="10"/>
      <c r="U25" s="10"/>
      <c r="V25" s="10"/>
      <c r="W25" s="10"/>
      <c r="X25" s="10"/>
      <c r="Y25" s="10"/>
      <c r="Z25" s="10"/>
      <c r="AA25" s="10"/>
      <c r="AB25" s="10"/>
    </row>
    <row r="26" spans="1:28" s="1" customFormat="1" ht="22.5" customHeight="1" x14ac:dyDescent="0.25">
      <c r="A26" s="18" t="str">
        <f t="shared" si="0"/>
        <v>2.3.1</v>
      </c>
      <c r="B26" s="42" t="s">
        <v>38</v>
      </c>
      <c r="C26" s="32">
        <v>17878379</v>
      </c>
      <c r="D26" s="33">
        <v>26395933.899999999</v>
      </c>
      <c r="E26" s="34">
        <v>0</v>
      </c>
      <c r="F26" s="34">
        <v>76680</v>
      </c>
      <c r="G26" s="34">
        <v>217440</v>
      </c>
      <c r="H26" s="34">
        <v>568389.6</v>
      </c>
      <c r="I26" s="34">
        <v>263310.39</v>
      </c>
      <c r="J26" s="34">
        <v>395218.99</v>
      </c>
      <c r="K26" s="34">
        <v>1116229.04</v>
      </c>
      <c r="L26" s="34">
        <v>1029477.8</v>
      </c>
      <c r="M26" s="34">
        <v>429126.33</v>
      </c>
      <c r="N26" s="34">
        <v>1439574</v>
      </c>
      <c r="O26" s="34">
        <v>669727.86999999988</v>
      </c>
      <c r="P26" s="34">
        <v>818236.5199999999</v>
      </c>
      <c r="Q26" s="35">
        <v>7023410.54</v>
      </c>
      <c r="R26" s="36" t="str">
        <f t="shared" si="1"/>
        <v>2.3.1</v>
      </c>
      <c r="S26" s="10"/>
      <c r="T26" s="10"/>
      <c r="U26" s="10"/>
      <c r="V26" s="10"/>
      <c r="W26" s="10"/>
      <c r="X26" s="10"/>
      <c r="Y26" s="10"/>
      <c r="Z26" s="10"/>
      <c r="AA26" s="10"/>
      <c r="AB26" s="10"/>
    </row>
    <row r="27" spans="1:28" s="1" customFormat="1" ht="15.75" x14ac:dyDescent="0.25">
      <c r="A27" s="18" t="str">
        <f t="shared" si="0"/>
        <v>2.3.2</v>
      </c>
      <c r="B27" s="42" t="s">
        <v>39</v>
      </c>
      <c r="C27" s="32">
        <v>7164651</v>
      </c>
      <c r="D27" s="33">
        <v>4786289</v>
      </c>
      <c r="E27" s="34">
        <v>0</v>
      </c>
      <c r="F27" s="34">
        <v>0</v>
      </c>
      <c r="G27" s="34">
        <v>0</v>
      </c>
      <c r="H27" s="34">
        <v>1857508.8</v>
      </c>
      <c r="I27" s="34">
        <v>110131</v>
      </c>
      <c r="J27" s="34">
        <v>3540</v>
      </c>
      <c r="K27" s="34">
        <v>0</v>
      </c>
      <c r="L27" s="34">
        <v>40356</v>
      </c>
      <c r="M27" s="34">
        <v>278521.3</v>
      </c>
      <c r="N27" s="34">
        <v>604829.65999999992</v>
      </c>
      <c r="O27" s="34">
        <v>97827.9</v>
      </c>
      <c r="P27" s="34">
        <v>0</v>
      </c>
      <c r="Q27" s="35">
        <v>2992714.6599999997</v>
      </c>
      <c r="R27" s="36" t="str">
        <f t="shared" si="1"/>
        <v>2.3.2</v>
      </c>
      <c r="S27" s="10"/>
      <c r="T27" s="10"/>
      <c r="U27" s="10"/>
      <c r="V27" s="10"/>
      <c r="W27" s="10"/>
      <c r="X27" s="10"/>
      <c r="Y27" s="10"/>
      <c r="Z27" s="10"/>
      <c r="AA27" s="10"/>
      <c r="AB27" s="10"/>
    </row>
    <row r="28" spans="1:28" s="1" customFormat="1" ht="15.75" x14ac:dyDescent="0.25">
      <c r="A28" s="18" t="str">
        <f t="shared" si="0"/>
        <v>2.3.3</v>
      </c>
      <c r="B28" s="42" t="s">
        <v>40</v>
      </c>
      <c r="C28" s="32">
        <v>12119721</v>
      </c>
      <c r="D28" s="33">
        <v>7283265.0999999996</v>
      </c>
      <c r="E28" s="34">
        <v>0</v>
      </c>
      <c r="F28" s="34">
        <v>0</v>
      </c>
      <c r="G28" s="34">
        <v>422638.52999999997</v>
      </c>
      <c r="H28" s="34">
        <v>0</v>
      </c>
      <c r="I28" s="34">
        <v>502798</v>
      </c>
      <c r="J28" s="34">
        <v>3106.35</v>
      </c>
      <c r="K28" s="34">
        <v>210651</v>
      </c>
      <c r="L28" s="34">
        <v>2398139.4</v>
      </c>
      <c r="M28" s="34">
        <v>9128.24</v>
      </c>
      <c r="N28" s="34">
        <v>53750</v>
      </c>
      <c r="O28" s="34">
        <v>10000</v>
      </c>
      <c r="P28" s="34">
        <v>382409.16</v>
      </c>
      <c r="Q28" s="35">
        <v>3992620.68</v>
      </c>
      <c r="R28" s="36" t="str">
        <f t="shared" si="1"/>
        <v>2.3.3</v>
      </c>
      <c r="S28" s="10"/>
      <c r="T28" s="10"/>
      <c r="U28" s="10"/>
      <c r="V28" s="10"/>
      <c r="W28" s="10"/>
      <c r="X28" s="10"/>
      <c r="Y28" s="10"/>
      <c r="Z28" s="10"/>
      <c r="AA28" s="10"/>
      <c r="AB28" s="10"/>
    </row>
    <row r="29" spans="1:28" s="1" customFormat="1" ht="15.75" x14ac:dyDescent="0.25">
      <c r="A29" s="18" t="str">
        <f t="shared" si="0"/>
        <v>2.3.4</v>
      </c>
      <c r="B29" s="42" t="s">
        <v>41</v>
      </c>
      <c r="C29" s="32">
        <v>208211</v>
      </c>
      <c r="D29" s="33">
        <v>1366211</v>
      </c>
      <c r="E29" s="34">
        <v>0</v>
      </c>
      <c r="F29" s="34">
        <v>0</v>
      </c>
      <c r="G29" s="34">
        <v>0</v>
      </c>
      <c r="H29" s="34">
        <v>0</v>
      </c>
      <c r="I29" s="34">
        <v>59512.119999999995</v>
      </c>
      <c r="J29" s="34">
        <v>957768.99</v>
      </c>
      <c r="K29" s="34">
        <v>0</v>
      </c>
      <c r="L29" s="34">
        <v>13707.73</v>
      </c>
      <c r="M29" s="34">
        <v>0</v>
      </c>
      <c r="N29" s="34">
        <v>8425</v>
      </c>
      <c r="O29" s="34">
        <v>89145.790000000008</v>
      </c>
      <c r="P29" s="34">
        <v>0</v>
      </c>
      <c r="Q29" s="35">
        <v>1128559.6299999999</v>
      </c>
      <c r="R29" s="36" t="str">
        <f t="shared" si="1"/>
        <v>2.3.4</v>
      </c>
      <c r="S29" s="10"/>
      <c r="T29" s="10"/>
      <c r="U29" s="10"/>
      <c r="V29" s="10"/>
      <c r="W29" s="10"/>
      <c r="X29" s="10"/>
      <c r="Y29" s="10"/>
      <c r="Z29" s="10"/>
      <c r="AA29" s="10"/>
      <c r="AB29" s="10"/>
    </row>
    <row r="30" spans="1:28" s="1" customFormat="1" ht="15.75" x14ac:dyDescent="0.25">
      <c r="A30" s="18" t="str">
        <f t="shared" si="0"/>
        <v>2.3.5</v>
      </c>
      <c r="B30" s="42" t="s">
        <v>42</v>
      </c>
      <c r="C30" s="32">
        <v>13827</v>
      </c>
      <c r="D30" s="33">
        <v>3341491</v>
      </c>
      <c r="E30" s="34">
        <v>0</v>
      </c>
      <c r="F30" s="34">
        <v>0</v>
      </c>
      <c r="G30" s="34">
        <v>1141178</v>
      </c>
      <c r="H30" s="34">
        <v>472</v>
      </c>
      <c r="I30" s="34">
        <v>568734.75</v>
      </c>
      <c r="J30" s="34">
        <v>900</v>
      </c>
      <c r="K30" s="34">
        <v>981371.31</v>
      </c>
      <c r="L30" s="34">
        <v>0</v>
      </c>
      <c r="M30" s="34">
        <v>112100</v>
      </c>
      <c r="N30" s="34">
        <v>0</v>
      </c>
      <c r="O30" s="34">
        <v>1401.99</v>
      </c>
      <c r="P30" s="34">
        <v>134992</v>
      </c>
      <c r="Q30" s="35">
        <v>2941150.0500000003</v>
      </c>
      <c r="R30" s="36" t="str">
        <f t="shared" si="1"/>
        <v>2.3.5</v>
      </c>
      <c r="S30" s="10"/>
      <c r="T30" s="10"/>
      <c r="U30" s="10"/>
      <c r="V30" s="10"/>
      <c r="W30" s="10"/>
      <c r="X30" s="10"/>
      <c r="Y30" s="10"/>
      <c r="Z30" s="10"/>
      <c r="AA30" s="10"/>
      <c r="AB30" s="10"/>
    </row>
    <row r="31" spans="1:28" s="1" customFormat="1" ht="31.5" x14ac:dyDescent="0.25">
      <c r="A31" s="18" t="str">
        <f t="shared" si="0"/>
        <v>2.3.6</v>
      </c>
      <c r="B31" s="42" t="s">
        <v>43</v>
      </c>
      <c r="C31" s="32">
        <v>14010493</v>
      </c>
      <c r="D31" s="33">
        <v>65753848.159999996</v>
      </c>
      <c r="E31" s="34">
        <v>0</v>
      </c>
      <c r="F31" s="34">
        <v>0</v>
      </c>
      <c r="G31" s="34">
        <v>202989.13</v>
      </c>
      <c r="H31" s="34">
        <v>1102512.94</v>
      </c>
      <c r="I31" s="34">
        <v>3764828.39</v>
      </c>
      <c r="J31" s="34">
        <v>103227.87999999999</v>
      </c>
      <c r="K31" s="34">
        <v>11833958.040000001</v>
      </c>
      <c r="L31" s="34">
        <v>412885.6</v>
      </c>
      <c r="M31" s="34">
        <v>356360.02999999997</v>
      </c>
      <c r="N31" s="34">
        <v>1255862.32</v>
      </c>
      <c r="O31" s="34">
        <v>-678473.1</v>
      </c>
      <c r="P31" s="34">
        <v>2103719.5499999998</v>
      </c>
      <c r="Q31" s="35">
        <v>20457870.780000005</v>
      </c>
      <c r="R31" s="36" t="str">
        <f t="shared" si="1"/>
        <v>2.3.6</v>
      </c>
      <c r="S31" s="10"/>
      <c r="T31" s="10"/>
      <c r="U31" s="10"/>
      <c r="V31" s="10"/>
      <c r="W31" s="10"/>
      <c r="X31" s="10"/>
      <c r="Y31" s="10"/>
      <c r="Z31" s="10"/>
      <c r="AA31" s="10"/>
      <c r="AB31" s="10"/>
    </row>
    <row r="32" spans="1:28" s="1" customFormat="1" ht="31.5" x14ac:dyDescent="0.25">
      <c r="A32" s="18" t="str">
        <f t="shared" si="0"/>
        <v>2.3.7</v>
      </c>
      <c r="B32" s="42" t="s">
        <v>44</v>
      </c>
      <c r="C32" s="32">
        <v>42854233</v>
      </c>
      <c r="D32" s="33">
        <v>49686482</v>
      </c>
      <c r="E32" s="34">
        <v>1617521.88</v>
      </c>
      <c r="F32" s="34">
        <v>1431426.45</v>
      </c>
      <c r="G32" s="34">
        <v>2716810.19</v>
      </c>
      <c r="H32" s="34">
        <v>760013.9</v>
      </c>
      <c r="I32" s="34">
        <v>12630238.810000002</v>
      </c>
      <c r="J32" s="34">
        <v>1550077.74</v>
      </c>
      <c r="K32" s="34">
        <v>4616910.38</v>
      </c>
      <c r="L32" s="34">
        <v>1595744.08</v>
      </c>
      <c r="M32" s="34">
        <v>33052.189999999995</v>
      </c>
      <c r="N32" s="34">
        <v>3235711.32</v>
      </c>
      <c r="O32" s="34">
        <v>40117.639999999956</v>
      </c>
      <c r="P32" s="34">
        <v>6985494.96</v>
      </c>
      <c r="Q32" s="35">
        <v>37213119.539999999</v>
      </c>
      <c r="R32" s="36" t="str">
        <f t="shared" si="1"/>
        <v>2.3.7</v>
      </c>
      <c r="S32" s="10"/>
      <c r="T32" s="10"/>
      <c r="U32" s="10"/>
      <c r="V32" s="10"/>
      <c r="W32" s="10"/>
      <c r="X32" s="10"/>
      <c r="Y32" s="10"/>
      <c r="Z32" s="10"/>
      <c r="AA32" s="10"/>
      <c r="AB32" s="10"/>
    </row>
    <row r="33" spans="1:28" s="1" customFormat="1" ht="15.75" x14ac:dyDescent="0.25">
      <c r="A33" s="18" t="str">
        <f t="shared" si="0"/>
        <v>2.3.9</v>
      </c>
      <c r="B33" s="42" t="s">
        <v>45</v>
      </c>
      <c r="C33" s="32">
        <v>813568768</v>
      </c>
      <c r="D33" s="33">
        <v>197207646</v>
      </c>
      <c r="E33" s="34">
        <v>0</v>
      </c>
      <c r="F33" s="34">
        <v>0</v>
      </c>
      <c r="G33" s="34">
        <v>3041612.8100000005</v>
      </c>
      <c r="H33" s="34">
        <v>2888782.8099999996</v>
      </c>
      <c r="I33" s="34">
        <v>10581449.110000001</v>
      </c>
      <c r="J33" s="34">
        <v>9747779.589999998</v>
      </c>
      <c r="K33" s="34">
        <v>1718449.7599999998</v>
      </c>
      <c r="L33" s="34">
        <v>5724647.9500000011</v>
      </c>
      <c r="M33" s="34">
        <v>3912564.8100000005</v>
      </c>
      <c r="N33" s="34">
        <v>8913180.9600000009</v>
      </c>
      <c r="O33" s="34">
        <v>24689259.23</v>
      </c>
      <c r="P33" s="34">
        <v>5680225.8499999987</v>
      </c>
      <c r="Q33" s="35">
        <v>76897952.879999995</v>
      </c>
      <c r="R33" s="36" t="str">
        <f t="shared" si="1"/>
        <v>2.3.9</v>
      </c>
      <c r="S33" s="10"/>
      <c r="T33" s="10"/>
      <c r="U33" s="10"/>
      <c r="V33" s="10"/>
      <c r="W33" s="10"/>
      <c r="X33" s="10"/>
      <c r="Y33" s="10"/>
      <c r="Z33" s="10"/>
      <c r="AA33" s="10"/>
      <c r="AB33" s="10"/>
    </row>
    <row r="34" spans="1:28" s="1" customFormat="1" ht="15.75" x14ac:dyDescent="0.25">
      <c r="A34" s="18"/>
      <c r="B34" s="38" t="s">
        <v>46</v>
      </c>
      <c r="C34" s="27">
        <v>568216113</v>
      </c>
      <c r="D34" s="28">
        <v>588781883</v>
      </c>
      <c r="E34" s="29">
        <v>5146880.58</v>
      </c>
      <c r="F34" s="29">
        <v>74414940.519999996</v>
      </c>
      <c r="G34" s="29">
        <v>72642077.150000006</v>
      </c>
      <c r="H34" s="29">
        <v>9521293.7600000016</v>
      </c>
      <c r="I34" s="29">
        <v>49249568.109999999</v>
      </c>
      <c r="J34" s="29">
        <v>37272495.159999996</v>
      </c>
      <c r="K34" s="29">
        <v>63864250.619999997</v>
      </c>
      <c r="L34" s="29">
        <v>87336732.739999995</v>
      </c>
      <c r="M34" s="29">
        <v>1764398.8199999996</v>
      </c>
      <c r="N34" s="29">
        <v>68129944.429999992</v>
      </c>
      <c r="O34" s="29">
        <v>47898535.32</v>
      </c>
      <c r="P34" s="29">
        <v>66840312.989999995</v>
      </c>
      <c r="Q34" s="29">
        <v>584081430.19999993</v>
      </c>
      <c r="R34" s="36" t="str">
        <f t="shared" si="1"/>
        <v>2.4-T</v>
      </c>
      <c r="S34" s="10"/>
      <c r="T34" s="10"/>
      <c r="U34" s="10"/>
      <c r="V34" s="10"/>
      <c r="W34" s="10"/>
      <c r="X34" s="10"/>
      <c r="Y34" s="10"/>
      <c r="Z34" s="10"/>
      <c r="AA34" s="10"/>
      <c r="AB34" s="10"/>
    </row>
    <row r="35" spans="1:28" s="1" customFormat="1" ht="31.5" x14ac:dyDescent="0.25">
      <c r="A35" s="18" t="str">
        <f t="shared" si="0"/>
        <v>2.4.1</v>
      </c>
      <c r="B35" s="42" t="s">
        <v>47</v>
      </c>
      <c r="C35" s="32">
        <v>61680009</v>
      </c>
      <c r="D35" s="33">
        <v>76671700</v>
      </c>
      <c r="E35" s="34">
        <v>0</v>
      </c>
      <c r="F35" s="34">
        <v>0</v>
      </c>
      <c r="G35" s="34">
        <v>84740.24</v>
      </c>
      <c r="H35" s="34">
        <v>97108.83</v>
      </c>
      <c r="I35" s="34">
        <v>14472465.380000001</v>
      </c>
      <c r="J35" s="34">
        <v>-49171.17</v>
      </c>
      <c r="K35" s="34">
        <v>24512584.289999999</v>
      </c>
      <c r="L35" s="34">
        <v>15551733.08</v>
      </c>
      <c r="M35" s="34">
        <v>1764398.8199999996</v>
      </c>
      <c r="N35" s="34">
        <v>1463277.77</v>
      </c>
      <c r="O35" s="34">
        <v>1471335.99</v>
      </c>
      <c r="P35" s="34">
        <v>15647809.659999998</v>
      </c>
      <c r="Q35" s="35">
        <v>75016282.890000001</v>
      </c>
      <c r="R35" s="36" t="str">
        <f t="shared" si="1"/>
        <v>2.4.1</v>
      </c>
      <c r="S35" s="10"/>
      <c r="T35" s="10"/>
      <c r="U35" s="10"/>
      <c r="V35" s="10"/>
      <c r="W35" s="10"/>
      <c r="X35" s="10"/>
      <c r="Y35" s="10"/>
      <c r="Z35" s="10"/>
      <c r="AA35" s="10"/>
      <c r="AB35" s="10"/>
    </row>
    <row r="36" spans="1:28" s="1" customFormat="1" ht="31.5" x14ac:dyDescent="0.25">
      <c r="A36" s="18" t="str">
        <f t="shared" si="0"/>
        <v>2.4.2</v>
      </c>
      <c r="B36" s="42" t="s">
        <v>48</v>
      </c>
      <c r="C36" s="32">
        <v>69500000</v>
      </c>
      <c r="D36" s="33">
        <v>72017200</v>
      </c>
      <c r="E36" s="34">
        <v>3388333</v>
      </c>
      <c r="F36" s="34">
        <v>4735733</v>
      </c>
      <c r="G36" s="34">
        <v>7091433</v>
      </c>
      <c r="H36" s="34">
        <v>6395333</v>
      </c>
      <c r="I36" s="34">
        <v>4328333</v>
      </c>
      <c r="J36" s="34">
        <v>3988333</v>
      </c>
      <c r="K36" s="34">
        <v>6018333</v>
      </c>
      <c r="L36" s="34">
        <v>5118333</v>
      </c>
      <c r="M36" s="34">
        <v>0</v>
      </c>
      <c r="N36" s="34">
        <v>0</v>
      </c>
      <c r="O36" s="34">
        <v>13093866</v>
      </c>
      <c r="P36" s="34">
        <v>17859170</v>
      </c>
      <c r="Q36" s="35">
        <v>72017200</v>
      </c>
      <c r="R36" s="36" t="str">
        <f t="shared" si="1"/>
        <v>2.4.2</v>
      </c>
      <c r="S36" s="10"/>
      <c r="T36" s="10"/>
      <c r="U36" s="10"/>
      <c r="V36" s="10"/>
      <c r="W36" s="10"/>
      <c r="X36" s="10"/>
      <c r="Y36" s="10"/>
      <c r="Z36" s="10"/>
      <c r="AA36" s="10"/>
      <c r="AB36" s="10"/>
    </row>
    <row r="37" spans="1:28" s="1" customFormat="1" ht="31.5" x14ac:dyDescent="0.25">
      <c r="A37" s="18" t="str">
        <f t="shared" si="0"/>
        <v>2.4.3</v>
      </c>
      <c r="B37" s="42" t="s">
        <v>49</v>
      </c>
      <c r="C37" s="32">
        <v>0</v>
      </c>
      <c r="D37" s="33">
        <v>0</v>
      </c>
      <c r="E37" s="34">
        <v>0</v>
      </c>
      <c r="F37" s="34">
        <v>0</v>
      </c>
      <c r="G37" s="34">
        <v>0</v>
      </c>
      <c r="H37" s="34">
        <v>0</v>
      </c>
      <c r="I37" s="34">
        <v>0</v>
      </c>
      <c r="J37" s="34">
        <v>0</v>
      </c>
      <c r="K37" s="34">
        <v>0</v>
      </c>
      <c r="L37" s="34">
        <v>0</v>
      </c>
      <c r="M37" s="34">
        <v>0</v>
      </c>
      <c r="N37" s="34">
        <v>0</v>
      </c>
      <c r="O37" s="34">
        <v>0</v>
      </c>
      <c r="P37" s="34">
        <v>0</v>
      </c>
      <c r="Q37" s="35">
        <v>0</v>
      </c>
      <c r="R37" s="36" t="str">
        <f t="shared" si="1"/>
        <v>2.4.3</v>
      </c>
      <c r="S37" s="10"/>
      <c r="T37" s="10"/>
      <c r="U37" s="10"/>
      <c r="V37" s="10"/>
      <c r="W37" s="10"/>
      <c r="X37" s="10"/>
      <c r="Y37" s="10"/>
      <c r="Z37" s="10"/>
      <c r="AA37" s="10"/>
      <c r="AB37" s="10"/>
    </row>
    <row r="38" spans="1:28" s="1" customFormat="1" ht="31.5" x14ac:dyDescent="0.25">
      <c r="A38" s="18" t="str">
        <f t="shared" si="0"/>
        <v>2.4.5</v>
      </c>
      <c r="B38" s="42" t="s">
        <v>50</v>
      </c>
      <c r="C38" s="32">
        <v>0</v>
      </c>
      <c r="D38" s="33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0</v>
      </c>
      <c r="L38" s="34">
        <v>0</v>
      </c>
      <c r="M38" s="34">
        <v>0</v>
      </c>
      <c r="N38" s="34">
        <v>0</v>
      </c>
      <c r="O38" s="34">
        <v>0</v>
      </c>
      <c r="P38" s="34">
        <v>0</v>
      </c>
      <c r="Q38" s="35">
        <v>0</v>
      </c>
      <c r="R38" s="36" t="str">
        <f t="shared" si="1"/>
        <v>2.4.5</v>
      </c>
      <c r="S38" s="10"/>
      <c r="T38" s="10"/>
      <c r="U38" s="10"/>
      <c r="V38" s="10"/>
      <c r="W38" s="10"/>
      <c r="X38" s="10"/>
      <c r="Y38" s="10"/>
      <c r="Z38" s="10"/>
      <c r="AA38" s="10"/>
      <c r="AB38" s="10"/>
    </row>
    <row r="39" spans="1:28" s="1" customFormat="1" ht="31.5" x14ac:dyDescent="0.25">
      <c r="A39" s="18" t="str">
        <f t="shared" si="0"/>
        <v>2.4.4</v>
      </c>
      <c r="B39" s="42" t="s">
        <v>51</v>
      </c>
      <c r="C39" s="32">
        <v>0</v>
      </c>
      <c r="D39" s="33">
        <v>0</v>
      </c>
      <c r="E39" s="34">
        <v>0</v>
      </c>
      <c r="F39" s="34">
        <v>0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34">
        <v>0</v>
      </c>
      <c r="P39" s="34">
        <v>0</v>
      </c>
      <c r="Q39" s="35">
        <v>0</v>
      </c>
      <c r="R39" s="36" t="str">
        <f t="shared" si="1"/>
        <v>2.4.4</v>
      </c>
      <c r="S39" s="10"/>
      <c r="T39" s="10"/>
      <c r="U39" s="10"/>
      <c r="V39" s="10"/>
      <c r="W39" s="10"/>
      <c r="X39" s="10"/>
      <c r="Y39" s="10"/>
      <c r="Z39" s="10"/>
      <c r="AA39" s="10"/>
      <c r="AB39" s="10"/>
    </row>
    <row r="40" spans="1:28" s="1" customFormat="1" ht="31.5" x14ac:dyDescent="0.25">
      <c r="A40" s="18" t="str">
        <f t="shared" si="0"/>
        <v>2.4.7</v>
      </c>
      <c r="B40" s="42" t="s">
        <v>52</v>
      </c>
      <c r="C40" s="32">
        <v>37036104</v>
      </c>
      <c r="D40" s="33">
        <v>40092983</v>
      </c>
      <c r="E40" s="34">
        <v>1758547.58</v>
      </c>
      <c r="F40" s="34">
        <v>3012540.86</v>
      </c>
      <c r="G40" s="34">
        <v>32132570.579999998</v>
      </c>
      <c r="H40" s="34">
        <v>-304481.39999999851</v>
      </c>
      <c r="I40" s="34">
        <v>448769.73</v>
      </c>
      <c r="J40" s="34">
        <v>0</v>
      </c>
      <c r="K40" s="34">
        <v>0</v>
      </c>
      <c r="L40" s="34">
        <v>0</v>
      </c>
      <c r="M40" s="34">
        <v>0</v>
      </c>
      <c r="N40" s="34">
        <v>0</v>
      </c>
      <c r="O40" s="34">
        <v>0</v>
      </c>
      <c r="P40" s="34">
        <v>0</v>
      </c>
      <c r="Q40" s="35">
        <v>37047947.349999994</v>
      </c>
      <c r="R40" s="36" t="str">
        <f t="shared" si="1"/>
        <v>2.4.7</v>
      </c>
      <c r="S40" s="10"/>
      <c r="T40" s="10"/>
      <c r="U40" s="10"/>
      <c r="V40" s="10"/>
      <c r="W40" s="10"/>
      <c r="X40" s="10"/>
      <c r="Y40" s="10"/>
      <c r="Z40" s="10"/>
      <c r="AA40" s="10"/>
      <c r="AB40" s="10"/>
    </row>
    <row r="41" spans="1:28" s="1" customFormat="1" ht="31.5" x14ac:dyDescent="0.25">
      <c r="A41" s="18" t="str">
        <f t="shared" si="0"/>
        <v>2.4.9</v>
      </c>
      <c r="B41" s="42" t="s">
        <v>53</v>
      </c>
      <c r="C41" s="32">
        <v>400000000</v>
      </c>
      <c r="D41" s="33">
        <v>400000000</v>
      </c>
      <c r="E41" s="34">
        <v>0</v>
      </c>
      <c r="F41" s="34">
        <v>66666666.659999996</v>
      </c>
      <c r="G41" s="34">
        <v>33333333.329999998</v>
      </c>
      <c r="H41" s="34">
        <v>3333333.33</v>
      </c>
      <c r="I41" s="34">
        <v>30000000</v>
      </c>
      <c r="J41" s="34">
        <v>33333333.329999998</v>
      </c>
      <c r="K41" s="34">
        <v>33333333.329999998</v>
      </c>
      <c r="L41" s="34">
        <v>66666666.659999996</v>
      </c>
      <c r="M41" s="34">
        <v>0</v>
      </c>
      <c r="N41" s="34">
        <v>66666666.659999996</v>
      </c>
      <c r="O41" s="34">
        <v>33333333.329999998</v>
      </c>
      <c r="P41" s="34">
        <v>33333333.329999998</v>
      </c>
      <c r="Q41" s="35">
        <v>399999999.95999992</v>
      </c>
      <c r="R41" s="36" t="str">
        <f t="shared" si="1"/>
        <v>2.4.9</v>
      </c>
      <c r="S41" s="10"/>
      <c r="T41" s="10"/>
      <c r="U41" s="10"/>
      <c r="V41" s="10"/>
      <c r="W41" s="10"/>
      <c r="X41" s="10"/>
      <c r="Y41" s="10"/>
      <c r="Z41" s="10"/>
      <c r="AA41" s="10"/>
      <c r="AB41" s="10"/>
    </row>
    <row r="42" spans="1:28" s="11" customFormat="1" ht="15.75" x14ac:dyDescent="0.25">
      <c r="A42" s="18"/>
      <c r="B42" s="38" t="s">
        <v>54</v>
      </c>
      <c r="C42" s="27">
        <v>0</v>
      </c>
      <c r="D42" s="28">
        <v>0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9">
        <v>0</v>
      </c>
      <c r="Q42" s="29">
        <v>0</v>
      </c>
      <c r="R42" s="36" t="str">
        <f t="shared" si="1"/>
        <v>2.5-T</v>
      </c>
      <c r="S42" s="10"/>
      <c r="T42" s="10"/>
      <c r="U42" s="10"/>
      <c r="V42" s="10"/>
      <c r="W42" s="10"/>
      <c r="X42" s="10"/>
      <c r="Y42" s="10"/>
      <c r="Z42" s="10"/>
      <c r="AA42" s="10"/>
      <c r="AB42" s="10"/>
    </row>
    <row r="43" spans="1:28" s="1" customFormat="1" ht="31.5" x14ac:dyDescent="0.25">
      <c r="A43" s="18" t="str">
        <f t="shared" si="0"/>
        <v>2.5.1</v>
      </c>
      <c r="B43" s="42" t="s">
        <v>55</v>
      </c>
      <c r="C43" s="32">
        <v>0</v>
      </c>
      <c r="D43" s="33">
        <v>0</v>
      </c>
      <c r="E43" s="34">
        <v>0</v>
      </c>
      <c r="F43" s="34">
        <v>0</v>
      </c>
      <c r="G43" s="34">
        <v>0</v>
      </c>
      <c r="H43" s="34">
        <v>0</v>
      </c>
      <c r="I43" s="34">
        <v>0</v>
      </c>
      <c r="J43" s="34">
        <v>0</v>
      </c>
      <c r="K43" s="34">
        <v>0</v>
      </c>
      <c r="L43" s="34">
        <v>0</v>
      </c>
      <c r="M43" s="34">
        <v>0</v>
      </c>
      <c r="N43" s="34">
        <v>0</v>
      </c>
      <c r="O43" s="34">
        <v>0</v>
      </c>
      <c r="P43" s="34">
        <v>0</v>
      </c>
      <c r="Q43" s="35">
        <v>0</v>
      </c>
      <c r="R43" s="36" t="str">
        <f t="shared" si="1"/>
        <v>2.5.1</v>
      </c>
      <c r="S43" s="10"/>
      <c r="T43" s="10"/>
      <c r="U43" s="10"/>
      <c r="V43" s="10"/>
      <c r="W43" s="10"/>
      <c r="X43" s="10"/>
      <c r="Y43" s="10"/>
      <c r="Z43" s="10"/>
      <c r="AA43" s="10"/>
      <c r="AB43" s="10"/>
    </row>
    <row r="44" spans="1:28" s="1" customFormat="1" ht="31.5" x14ac:dyDescent="0.25">
      <c r="A44" s="18" t="str">
        <f t="shared" si="0"/>
        <v>2.5.2</v>
      </c>
      <c r="B44" s="42" t="s">
        <v>56</v>
      </c>
      <c r="C44" s="32">
        <v>0</v>
      </c>
      <c r="D44" s="33">
        <v>0</v>
      </c>
      <c r="E44" s="34">
        <v>0</v>
      </c>
      <c r="F44" s="34">
        <v>0</v>
      </c>
      <c r="G44" s="34">
        <v>0</v>
      </c>
      <c r="H44" s="34">
        <v>0</v>
      </c>
      <c r="I44" s="34">
        <v>0</v>
      </c>
      <c r="J44" s="34">
        <v>0</v>
      </c>
      <c r="K44" s="34">
        <v>0</v>
      </c>
      <c r="L44" s="34">
        <v>0</v>
      </c>
      <c r="M44" s="34">
        <v>0</v>
      </c>
      <c r="N44" s="34">
        <v>0</v>
      </c>
      <c r="O44" s="34">
        <v>0</v>
      </c>
      <c r="P44" s="34">
        <v>0</v>
      </c>
      <c r="Q44" s="35">
        <v>0</v>
      </c>
      <c r="R44" s="36" t="str">
        <f t="shared" si="1"/>
        <v>2.5.2</v>
      </c>
      <c r="S44" s="10"/>
      <c r="T44" s="10"/>
      <c r="U44" s="10"/>
      <c r="V44" s="10"/>
      <c r="W44" s="10"/>
      <c r="X44" s="10"/>
      <c r="Y44" s="10"/>
      <c r="Z44" s="10"/>
      <c r="AA44" s="10"/>
      <c r="AB44" s="10"/>
    </row>
    <row r="45" spans="1:28" s="1" customFormat="1" ht="31.5" x14ac:dyDescent="0.25">
      <c r="A45" s="18" t="str">
        <f t="shared" si="0"/>
        <v>2.5.3</v>
      </c>
      <c r="B45" s="42" t="s">
        <v>57</v>
      </c>
      <c r="C45" s="32">
        <v>0</v>
      </c>
      <c r="D45" s="33">
        <v>0</v>
      </c>
      <c r="E45" s="34">
        <v>0</v>
      </c>
      <c r="F45" s="34">
        <v>0</v>
      </c>
      <c r="G45" s="34">
        <v>0</v>
      </c>
      <c r="H45" s="34">
        <v>0</v>
      </c>
      <c r="I45" s="34">
        <v>0</v>
      </c>
      <c r="J45" s="34">
        <v>0</v>
      </c>
      <c r="K45" s="34">
        <v>0</v>
      </c>
      <c r="L45" s="34">
        <v>0</v>
      </c>
      <c r="M45" s="34">
        <v>0</v>
      </c>
      <c r="N45" s="34">
        <v>0</v>
      </c>
      <c r="O45" s="34">
        <v>0</v>
      </c>
      <c r="P45" s="34">
        <v>0</v>
      </c>
      <c r="Q45" s="35">
        <v>0</v>
      </c>
      <c r="R45" s="36" t="str">
        <f t="shared" si="1"/>
        <v>2.5.3</v>
      </c>
      <c r="S45" s="10"/>
      <c r="T45" s="10"/>
      <c r="U45" s="10"/>
      <c r="V45" s="10"/>
      <c r="W45" s="10"/>
      <c r="X45" s="10"/>
      <c r="Y45" s="10"/>
      <c r="Z45" s="10"/>
      <c r="AA45" s="10"/>
      <c r="AB45" s="10"/>
    </row>
    <row r="46" spans="1:28" s="1" customFormat="1" ht="31.5" x14ac:dyDescent="0.25">
      <c r="A46" s="18" t="str">
        <f t="shared" si="0"/>
        <v>2.5.4</v>
      </c>
      <c r="B46" s="42" t="s">
        <v>58</v>
      </c>
      <c r="C46" s="32">
        <v>0</v>
      </c>
      <c r="D46" s="33">
        <v>0</v>
      </c>
      <c r="E46" s="34">
        <v>0</v>
      </c>
      <c r="F46" s="34">
        <v>0</v>
      </c>
      <c r="G46" s="34">
        <v>0</v>
      </c>
      <c r="H46" s="34">
        <v>0</v>
      </c>
      <c r="I46" s="34">
        <v>0</v>
      </c>
      <c r="J46" s="34">
        <v>0</v>
      </c>
      <c r="K46" s="34">
        <v>0</v>
      </c>
      <c r="L46" s="34">
        <v>0</v>
      </c>
      <c r="M46" s="34">
        <v>0</v>
      </c>
      <c r="N46" s="34">
        <v>0</v>
      </c>
      <c r="O46" s="34">
        <v>0</v>
      </c>
      <c r="P46" s="34">
        <v>0</v>
      </c>
      <c r="Q46" s="35">
        <v>0</v>
      </c>
      <c r="R46" s="36" t="str">
        <f t="shared" si="1"/>
        <v>2.5.4</v>
      </c>
      <c r="S46" s="10"/>
      <c r="T46" s="10"/>
      <c r="U46" s="10"/>
      <c r="V46" s="10"/>
      <c r="W46" s="10"/>
      <c r="X46" s="10"/>
      <c r="Y46" s="10"/>
      <c r="Z46" s="10"/>
      <c r="AA46" s="10"/>
      <c r="AB46" s="10"/>
    </row>
    <row r="47" spans="1:28" s="1" customFormat="1" ht="31.5" x14ac:dyDescent="0.25">
      <c r="A47" s="18" t="str">
        <f t="shared" si="0"/>
        <v>2.5.5</v>
      </c>
      <c r="B47" s="42" t="s">
        <v>59</v>
      </c>
      <c r="C47" s="32">
        <v>0</v>
      </c>
      <c r="D47" s="33">
        <v>0</v>
      </c>
      <c r="E47" s="34">
        <v>0</v>
      </c>
      <c r="F47" s="34">
        <v>0</v>
      </c>
      <c r="G47" s="34">
        <v>0</v>
      </c>
      <c r="H47" s="34">
        <v>0</v>
      </c>
      <c r="I47" s="34">
        <v>0</v>
      </c>
      <c r="J47" s="34">
        <v>0</v>
      </c>
      <c r="K47" s="34">
        <v>0</v>
      </c>
      <c r="L47" s="34">
        <v>0</v>
      </c>
      <c r="M47" s="34">
        <v>0</v>
      </c>
      <c r="N47" s="34">
        <v>0</v>
      </c>
      <c r="O47" s="34">
        <v>0</v>
      </c>
      <c r="P47" s="34">
        <v>0</v>
      </c>
      <c r="Q47" s="35">
        <v>0</v>
      </c>
      <c r="R47" s="36" t="str">
        <f t="shared" si="1"/>
        <v>2.5.5</v>
      </c>
      <c r="S47" s="10"/>
      <c r="T47" s="10"/>
      <c r="U47" s="10"/>
      <c r="V47" s="10"/>
      <c r="W47" s="10"/>
      <c r="X47" s="10"/>
      <c r="Y47" s="10"/>
      <c r="Z47" s="10"/>
      <c r="AA47" s="10"/>
      <c r="AB47" s="10"/>
    </row>
    <row r="48" spans="1:28" s="1" customFormat="1" ht="31.5" x14ac:dyDescent="0.25">
      <c r="A48" s="18" t="str">
        <f t="shared" si="0"/>
        <v>2.5.6</v>
      </c>
      <c r="B48" s="42" t="s">
        <v>60</v>
      </c>
      <c r="C48" s="32">
        <v>0</v>
      </c>
      <c r="D48" s="33">
        <v>0</v>
      </c>
      <c r="E48" s="34">
        <v>0</v>
      </c>
      <c r="F48" s="34">
        <v>0</v>
      </c>
      <c r="G48" s="34">
        <v>0</v>
      </c>
      <c r="H48" s="34">
        <v>0</v>
      </c>
      <c r="I48" s="34">
        <v>0</v>
      </c>
      <c r="J48" s="34">
        <v>0</v>
      </c>
      <c r="K48" s="34">
        <v>0</v>
      </c>
      <c r="L48" s="34">
        <v>0</v>
      </c>
      <c r="M48" s="34">
        <v>0</v>
      </c>
      <c r="N48" s="34">
        <v>0</v>
      </c>
      <c r="O48" s="34">
        <v>0</v>
      </c>
      <c r="P48" s="34">
        <v>0</v>
      </c>
      <c r="Q48" s="35">
        <v>0</v>
      </c>
      <c r="R48" s="36" t="str">
        <f t="shared" si="1"/>
        <v>2.5.6</v>
      </c>
      <c r="S48" s="10"/>
      <c r="T48" s="10"/>
      <c r="U48" s="10"/>
      <c r="V48" s="10"/>
      <c r="W48" s="10"/>
      <c r="X48" s="10"/>
      <c r="Y48" s="10"/>
      <c r="Z48" s="10"/>
      <c r="AA48" s="10"/>
      <c r="AB48" s="10"/>
    </row>
    <row r="49" spans="1:28" s="1" customFormat="1" ht="31.5" x14ac:dyDescent="0.25">
      <c r="A49" s="18" t="str">
        <f t="shared" si="0"/>
        <v>2.5.9</v>
      </c>
      <c r="B49" s="42" t="s">
        <v>61</v>
      </c>
      <c r="C49" s="32">
        <v>0</v>
      </c>
      <c r="D49" s="33">
        <v>0</v>
      </c>
      <c r="E49" s="34">
        <v>0</v>
      </c>
      <c r="F49" s="34">
        <v>0</v>
      </c>
      <c r="G49" s="34">
        <v>0</v>
      </c>
      <c r="H49" s="34">
        <v>0</v>
      </c>
      <c r="I49" s="34">
        <v>0</v>
      </c>
      <c r="J49" s="34">
        <v>0</v>
      </c>
      <c r="K49" s="34">
        <v>0</v>
      </c>
      <c r="L49" s="34">
        <v>0</v>
      </c>
      <c r="M49" s="34">
        <v>0</v>
      </c>
      <c r="N49" s="34">
        <v>0</v>
      </c>
      <c r="O49" s="34">
        <v>0</v>
      </c>
      <c r="P49" s="34">
        <v>0</v>
      </c>
      <c r="Q49" s="35">
        <v>0</v>
      </c>
      <c r="R49" s="36" t="str">
        <f t="shared" si="1"/>
        <v>2.5.9</v>
      </c>
      <c r="S49" s="10"/>
      <c r="T49" s="10"/>
      <c r="U49" s="10"/>
      <c r="V49" s="10"/>
      <c r="W49" s="10"/>
      <c r="X49" s="10"/>
      <c r="Y49" s="10"/>
      <c r="Z49" s="10"/>
      <c r="AA49" s="10"/>
      <c r="AB49" s="10"/>
    </row>
    <row r="50" spans="1:28" s="11" customFormat="1" ht="15.75" x14ac:dyDescent="0.25">
      <c r="A50" s="18"/>
      <c r="B50" s="38" t="s">
        <v>62</v>
      </c>
      <c r="C50" s="27">
        <v>1347483969</v>
      </c>
      <c r="D50" s="28">
        <v>328299702</v>
      </c>
      <c r="E50" s="29">
        <v>0</v>
      </c>
      <c r="F50" s="29">
        <v>908163.31</v>
      </c>
      <c r="G50" s="29">
        <v>9658070.9199999999</v>
      </c>
      <c r="H50" s="29">
        <v>6643772.5000000009</v>
      </c>
      <c r="I50" s="29">
        <v>5832762.6999999993</v>
      </c>
      <c r="J50" s="29">
        <v>15598365</v>
      </c>
      <c r="K50" s="29">
        <v>278764.56</v>
      </c>
      <c r="L50" s="29">
        <v>1471479.0199999998</v>
      </c>
      <c r="M50" s="29">
        <v>4199928.6400000006</v>
      </c>
      <c r="N50" s="29">
        <v>9244406.4800000004</v>
      </c>
      <c r="O50" s="29">
        <v>1034829.7000000001</v>
      </c>
      <c r="P50" s="29">
        <v>11233617.74</v>
      </c>
      <c r="Q50" s="29">
        <v>66104160.570000015</v>
      </c>
      <c r="R50" s="36" t="str">
        <f t="shared" si="1"/>
        <v>2.6-B</v>
      </c>
      <c r="S50" s="10"/>
      <c r="T50" s="10"/>
      <c r="U50" s="10"/>
      <c r="V50" s="10"/>
      <c r="W50" s="10"/>
      <c r="X50" s="10"/>
      <c r="Y50" s="10"/>
      <c r="Z50" s="10"/>
      <c r="AA50" s="10"/>
      <c r="AB50" s="10"/>
    </row>
    <row r="51" spans="1:28" s="1" customFormat="1" ht="15.75" x14ac:dyDescent="0.25">
      <c r="A51" s="18" t="str">
        <f t="shared" si="0"/>
        <v>2.6.1</v>
      </c>
      <c r="B51" s="42" t="s">
        <v>63</v>
      </c>
      <c r="C51" s="32">
        <v>44877704</v>
      </c>
      <c r="D51" s="33">
        <v>25964279</v>
      </c>
      <c r="E51" s="34">
        <v>0</v>
      </c>
      <c r="F51" s="34">
        <v>908163.31</v>
      </c>
      <c r="G51" s="34">
        <v>1781008.2999999998</v>
      </c>
      <c r="H51" s="34">
        <v>4939332.5000000009</v>
      </c>
      <c r="I51" s="34">
        <v>426975.95999999996</v>
      </c>
      <c r="J51" s="34">
        <v>0</v>
      </c>
      <c r="K51" s="34">
        <v>14546.4</v>
      </c>
      <c r="L51" s="34">
        <v>52000</v>
      </c>
      <c r="M51" s="34">
        <v>478599.98</v>
      </c>
      <c r="N51" s="34">
        <v>108297.37</v>
      </c>
      <c r="O51" s="34">
        <v>0</v>
      </c>
      <c r="P51" s="34">
        <v>1507583.39</v>
      </c>
      <c r="Q51" s="35">
        <v>10216507.210000001</v>
      </c>
      <c r="R51" s="36" t="str">
        <f t="shared" si="1"/>
        <v>2.6.1</v>
      </c>
      <c r="S51" s="10"/>
      <c r="T51" s="10"/>
      <c r="U51" s="10"/>
      <c r="V51" s="10"/>
      <c r="W51" s="10"/>
      <c r="X51" s="10"/>
      <c r="Y51" s="10"/>
      <c r="Z51" s="10"/>
      <c r="AA51" s="10"/>
      <c r="AB51" s="10"/>
    </row>
    <row r="52" spans="1:28" s="1" customFormat="1" ht="31.5" x14ac:dyDescent="0.25">
      <c r="A52" s="18" t="str">
        <f t="shared" si="0"/>
        <v>2.6.2</v>
      </c>
      <c r="B52" s="42" t="s">
        <v>64</v>
      </c>
      <c r="C52" s="32">
        <v>1905481</v>
      </c>
      <c r="D52" s="33">
        <v>2901169</v>
      </c>
      <c r="E52" s="34">
        <v>0</v>
      </c>
      <c r="F52" s="34">
        <v>0</v>
      </c>
      <c r="G52" s="34">
        <v>0</v>
      </c>
      <c r="H52" s="34">
        <v>0</v>
      </c>
      <c r="I52" s="34">
        <v>0</v>
      </c>
      <c r="J52" s="34">
        <v>0</v>
      </c>
      <c r="K52" s="34">
        <v>0</v>
      </c>
      <c r="L52" s="34">
        <v>372962.49</v>
      </c>
      <c r="M52" s="34">
        <v>1442262.08</v>
      </c>
      <c r="N52" s="34">
        <v>921372.51</v>
      </c>
      <c r="O52" s="34">
        <v>0</v>
      </c>
      <c r="P52" s="34">
        <v>255845.34</v>
      </c>
      <c r="Q52" s="35">
        <v>2992442.42</v>
      </c>
      <c r="R52" s="36" t="str">
        <f t="shared" si="1"/>
        <v>2.6.2</v>
      </c>
      <c r="S52" s="10"/>
      <c r="T52" s="10"/>
      <c r="U52" s="10"/>
      <c r="V52" s="10"/>
      <c r="W52" s="10"/>
      <c r="X52" s="10"/>
      <c r="Y52" s="10"/>
      <c r="Z52" s="10"/>
      <c r="AA52" s="10"/>
      <c r="AB52" s="10"/>
    </row>
    <row r="53" spans="1:28" s="1" customFormat="1" ht="31.5" x14ac:dyDescent="0.25">
      <c r="A53" s="18" t="str">
        <f t="shared" si="0"/>
        <v>2.6.3</v>
      </c>
      <c r="B53" s="42" t="s">
        <v>65</v>
      </c>
      <c r="C53" s="32">
        <v>2970731</v>
      </c>
      <c r="D53" s="33">
        <v>7378309</v>
      </c>
      <c r="E53" s="34">
        <v>0</v>
      </c>
      <c r="F53" s="34">
        <v>0</v>
      </c>
      <c r="G53" s="34">
        <v>43244.4</v>
      </c>
      <c r="H53" s="34">
        <v>295000</v>
      </c>
      <c r="I53" s="34">
        <v>2349150.02</v>
      </c>
      <c r="J53" s="34">
        <v>212400</v>
      </c>
      <c r="K53" s="34">
        <v>46468.15</v>
      </c>
      <c r="L53" s="34">
        <v>0</v>
      </c>
      <c r="M53" s="34">
        <v>24780</v>
      </c>
      <c r="N53" s="34">
        <v>0</v>
      </c>
      <c r="O53" s="34">
        <v>51957.15</v>
      </c>
      <c r="P53" s="34">
        <v>3504689.59</v>
      </c>
      <c r="Q53" s="35">
        <v>6527689.3099999996</v>
      </c>
      <c r="R53" s="36" t="str">
        <f t="shared" si="1"/>
        <v>2.6.3</v>
      </c>
      <c r="S53" s="10"/>
      <c r="T53" s="10"/>
      <c r="U53" s="10"/>
      <c r="V53" s="10"/>
      <c r="W53" s="10"/>
      <c r="X53" s="10"/>
      <c r="Y53" s="10"/>
      <c r="Z53" s="10"/>
      <c r="AA53" s="10"/>
      <c r="AB53" s="10"/>
    </row>
    <row r="54" spans="1:28" s="1" customFormat="1" ht="31.5" x14ac:dyDescent="0.25">
      <c r="A54" s="18" t="str">
        <f t="shared" si="0"/>
        <v>2.6.4</v>
      </c>
      <c r="B54" s="42" t="s">
        <v>66</v>
      </c>
      <c r="C54" s="32">
        <v>22562530</v>
      </c>
      <c r="D54" s="33">
        <v>27735794</v>
      </c>
      <c r="E54" s="34">
        <v>0</v>
      </c>
      <c r="F54" s="34">
        <v>0</v>
      </c>
      <c r="G54" s="34">
        <v>5915515.5</v>
      </c>
      <c r="H54" s="34">
        <v>0</v>
      </c>
      <c r="I54" s="34">
        <v>0</v>
      </c>
      <c r="J54" s="34">
        <v>11543000</v>
      </c>
      <c r="K54" s="34">
        <v>0</v>
      </c>
      <c r="L54" s="34">
        <v>0</v>
      </c>
      <c r="M54" s="34">
        <v>1434596.25</v>
      </c>
      <c r="N54" s="34">
        <v>1958110.57</v>
      </c>
      <c r="O54" s="34">
        <v>0</v>
      </c>
      <c r="P54" s="34">
        <v>0</v>
      </c>
      <c r="Q54" s="35">
        <v>20851222.32</v>
      </c>
      <c r="R54" s="36" t="str">
        <f t="shared" si="1"/>
        <v>2.6.4</v>
      </c>
      <c r="S54" s="10"/>
      <c r="T54" s="10"/>
      <c r="U54" s="10"/>
      <c r="V54" s="10"/>
      <c r="W54" s="10"/>
      <c r="X54" s="10"/>
      <c r="Y54" s="10"/>
      <c r="Z54" s="10"/>
      <c r="AA54" s="10"/>
      <c r="AB54" s="10"/>
    </row>
    <row r="55" spans="1:28" s="1" customFormat="1" ht="31.5" x14ac:dyDescent="0.25">
      <c r="A55" s="18" t="str">
        <f t="shared" si="0"/>
        <v>2.6.5</v>
      </c>
      <c r="B55" s="42" t="s">
        <v>67</v>
      </c>
      <c r="C55" s="32">
        <v>1251396927</v>
      </c>
      <c r="D55" s="33">
        <v>257935511</v>
      </c>
      <c r="E55" s="34">
        <v>0</v>
      </c>
      <c r="F55" s="34">
        <v>0</v>
      </c>
      <c r="G55" s="34">
        <v>1918302.72</v>
      </c>
      <c r="H55" s="34">
        <v>1409440</v>
      </c>
      <c r="I55" s="34">
        <v>1917496.82</v>
      </c>
      <c r="J55" s="34">
        <v>3805205</v>
      </c>
      <c r="K55" s="34">
        <v>217750.01</v>
      </c>
      <c r="L55" s="34">
        <v>1037303.33</v>
      </c>
      <c r="M55" s="34">
        <v>819690.33000000007</v>
      </c>
      <c r="N55" s="34">
        <v>6256626.0299999993</v>
      </c>
      <c r="O55" s="34">
        <v>982872.55</v>
      </c>
      <c r="P55" s="34">
        <v>2090031.9100000001</v>
      </c>
      <c r="Q55" s="35">
        <v>20454718.699999999</v>
      </c>
      <c r="R55" s="36" t="str">
        <f t="shared" si="1"/>
        <v>2.6.5</v>
      </c>
      <c r="S55" s="10"/>
      <c r="T55" s="10"/>
      <c r="U55" s="10"/>
      <c r="V55" s="10"/>
      <c r="W55" s="10"/>
      <c r="X55" s="10"/>
      <c r="Y55" s="10"/>
      <c r="Z55" s="10"/>
      <c r="AA55" s="10"/>
      <c r="AB55" s="10"/>
    </row>
    <row r="56" spans="1:28" s="1" customFormat="1" ht="15.75" x14ac:dyDescent="0.25">
      <c r="A56" s="18" t="str">
        <f t="shared" si="0"/>
        <v>2.6.6</v>
      </c>
      <c r="B56" s="42" t="s">
        <v>68</v>
      </c>
      <c r="C56" s="32" t="s">
        <v>69</v>
      </c>
      <c r="D56" s="33">
        <v>1725000</v>
      </c>
      <c r="E56" s="34">
        <v>0</v>
      </c>
      <c r="F56" s="34">
        <v>0</v>
      </c>
      <c r="G56" s="34">
        <v>0</v>
      </c>
      <c r="H56" s="34">
        <v>0</v>
      </c>
      <c r="I56" s="34">
        <v>0</v>
      </c>
      <c r="J56" s="34">
        <v>37760</v>
      </c>
      <c r="K56" s="34">
        <v>0</v>
      </c>
      <c r="L56" s="34">
        <v>0</v>
      </c>
      <c r="M56" s="34">
        <v>0</v>
      </c>
      <c r="N56" s="34">
        <v>0</v>
      </c>
      <c r="O56" s="34">
        <v>0</v>
      </c>
      <c r="P56" s="34">
        <v>1470467.5</v>
      </c>
      <c r="Q56" s="35">
        <v>1508227.5</v>
      </c>
      <c r="R56" s="36" t="str">
        <f t="shared" si="1"/>
        <v>2.6.6</v>
      </c>
      <c r="S56" s="10"/>
      <c r="T56" s="10"/>
      <c r="U56" s="10"/>
      <c r="V56" s="10"/>
      <c r="W56" s="10"/>
      <c r="X56" s="10"/>
      <c r="Y56" s="10"/>
      <c r="Z56" s="10"/>
      <c r="AA56" s="10"/>
      <c r="AB56" s="10"/>
    </row>
    <row r="57" spans="1:28" s="1" customFormat="1" ht="15.75" x14ac:dyDescent="0.25">
      <c r="A57" s="18" t="str">
        <f t="shared" si="0"/>
        <v>2.6.8</v>
      </c>
      <c r="B57" s="42" t="s">
        <v>70</v>
      </c>
      <c r="C57" s="32">
        <v>23650000</v>
      </c>
      <c r="D57" s="33">
        <v>0</v>
      </c>
      <c r="E57" s="34">
        <v>0</v>
      </c>
      <c r="F57" s="34">
        <v>0</v>
      </c>
      <c r="G57" s="34">
        <v>0</v>
      </c>
      <c r="H57" s="34">
        <v>0</v>
      </c>
      <c r="I57" s="34">
        <v>0</v>
      </c>
      <c r="J57" s="34">
        <v>0</v>
      </c>
      <c r="K57" s="34">
        <v>0</v>
      </c>
      <c r="L57" s="34">
        <v>0</v>
      </c>
      <c r="M57" s="34">
        <v>0</v>
      </c>
      <c r="N57" s="34">
        <v>0</v>
      </c>
      <c r="O57" s="34">
        <v>0</v>
      </c>
      <c r="P57" s="34">
        <v>0</v>
      </c>
      <c r="Q57" s="35">
        <v>0</v>
      </c>
      <c r="R57" s="36" t="str">
        <f t="shared" si="1"/>
        <v>2.6.8</v>
      </c>
      <c r="S57" s="10"/>
      <c r="T57" s="10"/>
      <c r="U57" s="10"/>
      <c r="V57" s="10"/>
      <c r="W57" s="10"/>
      <c r="X57" s="10"/>
      <c r="Y57" s="10"/>
      <c r="Z57" s="10"/>
      <c r="AA57" s="10"/>
      <c r="AB57" s="10"/>
    </row>
    <row r="58" spans="1:28" s="1" customFormat="1" ht="31.5" x14ac:dyDescent="0.25">
      <c r="A58" s="18" t="str">
        <f t="shared" si="0"/>
        <v>2.6.9</v>
      </c>
      <c r="B58" s="42" t="s">
        <v>71</v>
      </c>
      <c r="C58" s="32">
        <v>120596</v>
      </c>
      <c r="D58" s="33">
        <v>4659640</v>
      </c>
      <c r="E58" s="34">
        <v>0</v>
      </c>
      <c r="F58" s="34">
        <v>0</v>
      </c>
      <c r="G58" s="34">
        <v>0</v>
      </c>
      <c r="H58" s="34">
        <v>0</v>
      </c>
      <c r="I58" s="34">
        <v>1139139.8999999999</v>
      </c>
      <c r="J58" s="34">
        <v>0</v>
      </c>
      <c r="K58" s="34">
        <v>0</v>
      </c>
      <c r="L58" s="34">
        <v>9213.2000000000007</v>
      </c>
      <c r="M58" s="34">
        <v>0</v>
      </c>
      <c r="N58" s="34">
        <v>0</v>
      </c>
      <c r="O58" s="34">
        <v>0</v>
      </c>
      <c r="P58" s="34">
        <v>2405000.0099999998</v>
      </c>
      <c r="Q58" s="35">
        <v>3553353.1099999994</v>
      </c>
      <c r="R58" s="36" t="str">
        <f t="shared" si="1"/>
        <v>2.6.9</v>
      </c>
      <c r="S58" s="10"/>
      <c r="T58" s="10"/>
      <c r="U58" s="10"/>
      <c r="V58" s="10"/>
      <c r="W58" s="10"/>
      <c r="X58" s="10"/>
      <c r="Y58" s="10"/>
      <c r="Z58" s="10"/>
      <c r="AA58" s="10"/>
      <c r="AB58" s="10"/>
    </row>
    <row r="59" spans="1:28" s="11" customFormat="1" ht="15.75" x14ac:dyDescent="0.25">
      <c r="A59" s="18"/>
      <c r="B59" s="44" t="s">
        <v>72</v>
      </c>
      <c r="C59" s="45">
        <v>818490191</v>
      </c>
      <c r="D59" s="28">
        <v>910742462.84000003</v>
      </c>
      <c r="E59" s="29">
        <v>5333162.63</v>
      </c>
      <c r="F59" s="29">
        <v>6811118.8399999999</v>
      </c>
      <c r="G59" s="29">
        <v>2494190.92</v>
      </c>
      <c r="H59" s="29">
        <v>2037694.8199999998</v>
      </c>
      <c r="I59" s="29">
        <v>36049879.340000004</v>
      </c>
      <c r="J59" s="29">
        <v>7821368.8699999992</v>
      </c>
      <c r="K59" s="29">
        <v>1484482.54</v>
      </c>
      <c r="L59" s="29">
        <v>1402880.38</v>
      </c>
      <c r="M59" s="29">
        <v>38226960.129999995</v>
      </c>
      <c r="N59" s="29">
        <v>-11808940.569999998</v>
      </c>
      <c r="O59" s="29">
        <v>2119605.4600000009</v>
      </c>
      <c r="P59" s="29">
        <v>38291466.179999992</v>
      </c>
      <c r="Q59" s="29">
        <v>130263869.54000001</v>
      </c>
      <c r="R59" s="36" t="str">
        <f t="shared" si="1"/>
        <v>2.7-O</v>
      </c>
      <c r="S59" s="10"/>
      <c r="T59" s="10"/>
      <c r="U59" s="10"/>
      <c r="V59" s="10"/>
      <c r="W59" s="10"/>
      <c r="X59" s="10"/>
      <c r="Y59" s="10"/>
      <c r="Z59" s="10"/>
      <c r="AA59" s="10"/>
      <c r="AB59" s="10"/>
    </row>
    <row r="60" spans="1:28" s="1" customFormat="1" ht="15.75" x14ac:dyDescent="0.25">
      <c r="A60" s="18" t="str">
        <f t="shared" si="0"/>
        <v>2.7.1</v>
      </c>
      <c r="B60" s="46" t="s">
        <v>73</v>
      </c>
      <c r="C60" s="32">
        <v>86115852</v>
      </c>
      <c r="D60" s="33">
        <v>101094717</v>
      </c>
      <c r="E60" s="34">
        <v>0</v>
      </c>
      <c r="F60" s="34">
        <v>0</v>
      </c>
      <c r="G60" s="34">
        <v>0</v>
      </c>
      <c r="H60" s="34">
        <v>0</v>
      </c>
      <c r="I60" s="34">
        <v>11430282.829999998</v>
      </c>
      <c r="J60" s="34">
        <v>0</v>
      </c>
      <c r="K60" s="34">
        <v>0</v>
      </c>
      <c r="L60" s="34">
        <v>0</v>
      </c>
      <c r="M60" s="34">
        <v>1490175.91</v>
      </c>
      <c r="N60" s="34">
        <v>11291607.76</v>
      </c>
      <c r="O60" s="34">
        <v>-54592.779999999329</v>
      </c>
      <c r="P60" s="34">
        <v>6458419.3399999999</v>
      </c>
      <c r="Q60" s="35">
        <v>30615893.059999999</v>
      </c>
      <c r="R60" s="36" t="str">
        <f t="shared" si="1"/>
        <v>2.7.1</v>
      </c>
      <c r="S60" s="10"/>
      <c r="T60" s="10"/>
      <c r="U60" s="10"/>
      <c r="V60" s="10"/>
      <c r="W60" s="10"/>
      <c r="X60" s="10"/>
      <c r="Y60" s="10"/>
      <c r="Z60" s="10"/>
      <c r="AA60" s="10"/>
      <c r="AB60" s="10"/>
    </row>
    <row r="61" spans="1:28" s="1" customFormat="1" ht="15.75" x14ac:dyDescent="0.25">
      <c r="A61" s="18" t="str">
        <f t="shared" si="0"/>
        <v>2.7.2</v>
      </c>
      <c r="B61" s="46" t="s">
        <v>74</v>
      </c>
      <c r="C61" s="32">
        <v>732374339</v>
      </c>
      <c r="D61" s="33">
        <v>809647745.84000003</v>
      </c>
      <c r="E61" s="34">
        <v>5333162.63</v>
      </c>
      <c r="F61" s="34">
        <v>6811118.8399999999</v>
      </c>
      <c r="G61" s="34">
        <v>2494190.92</v>
      </c>
      <c r="H61" s="34">
        <v>2037694.8199999998</v>
      </c>
      <c r="I61" s="34">
        <v>24619596.510000002</v>
      </c>
      <c r="J61" s="34">
        <v>7821368.8699999992</v>
      </c>
      <c r="K61" s="34">
        <v>1484482.54</v>
      </c>
      <c r="L61" s="34">
        <v>1402880.38</v>
      </c>
      <c r="M61" s="34">
        <v>36736784.219999999</v>
      </c>
      <c r="N61" s="34">
        <v>-23100548.329999998</v>
      </c>
      <c r="O61" s="34">
        <v>2174198.2400000002</v>
      </c>
      <c r="P61" s="34">
        <v>31833046.839999996</v>
      </c>
      <c r="Q61" s="35">
        <v>99647976.479999989</v>
      </c>
      <c r="R61" s="36" t="str">
        <f t="shared" si="1"/>
        <v>2.7.2</v>
      </c>
      <c r="S61" s="10"/>
      <c r="T61" s="10"/>
      <c r="U61" s="10"/>
      <c r="V61" s="10"/>
      <c r="W61" s="10"/>
      <c r="X61" s="10"/>
      <c r="Y61" s="10"/>
      <c r="Z61" s="10"/>
      <c r="AA61" s="10"/>
      <c r="AB61" s="10"/>
    </row>
    <row r="62" spans="1:28" s="11" customFormat="1" ht="31.5" x14ac:dyDescent="0.25">
      <c r="A62" s="18"/>
      <c r="B62" s="44" t="s">
        <v>75</v>
      </c>
      <c r="C62" s="27">
        <v>0</v>
      </c>
      <c r="D62" s="28">
        <v>0</v>
      </c>
      <c r="E62" s="29">
        <v>0</v>
      </c>
      <c r="F62" s="29">
        <v>0</v>
      </c>
      <c r="G62" s="29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36" t="str">
        <f t="shared" si="1"/>
        <v xml:space="preserve">2.8- </v>
      </c>
      <c r="S62" s="10"/>
      <c r="T62" s="10"/>
      <c r="U62" s="10"/>
      <c r="V62" s="10"/>
      <c r="W62" s="10"/>
      <c r="X62" s="10"/>
      <c r="Y62" s="10"/>
      <c r="Z62" s="10"/>
      <c r="AA62" s="10"/>
      <c r="AB62" s="10"/>
    </row>
    <row r="63" spans="1:28" s="1" customFormat="1" ht="15.75" x14ac:dyDescent="0.25">
      <c r="A63" s="18" t="str">
        <f t="shared" si="0"/>
        <v>2.8.1</v>
      </c>
      <c r="B63" s="47" t="s">
        <v>76</v>
      </c>
      <c r="C63" s="32">
        <v>0</v>
      </c>
      <c r="D63" s="33">
        <v>0</v>
      </c>
      <c r="E63" s="34">
        <v>0</v>
      </c>
      <c r="F63" s="34">
        <v>0</v>
      </c>
      <c r="G63" s="34">
        <v>0</v>
      </c>
      <c r="H63" s="34">
        <v>0</v>
      </c>
      <c r="I63" s="34">
        <v>0</v>
      </c>
      <c r="J63" s="34">
        <v>0</v>
      </c>
      <c r="K63" s="34">
        <v>0</v>
      </c>
      <c r="L63" s="34">
        <v>0</v>
      </c>
      <c r="M63" s="34">
        <v>0</v>
      </c>
      <c r="N63" s="34">
        <v>0</v>
      </c>
      <c r="O63" s="34">
        <v>0</v>
      </c>
      <c r="P63" s="34">
        <v>0</v>
      </c>
      <c r="Q63" s="35">
        <v>0</v>
      </c>
      <c r="R63" s="36" t="str">
        <f t="shared" si="1"/>
        <v>2.8.1</v>
      </c>
      <c r="S63" s="10"/>
      <c r="T63" s="10"/>
      <c r="U63" s="10"/>
      <c r="V63" s="10"/>
      <c r="W63" s="10"/>
      <c r="X63" s="10"/>
      <c r="Y63" s="10"/>
      <c r="Z63" s="10"/>
      <c r="AA63" s="10"/>
      <c r="AB63" s="10"/>
    </row>
    <row r="64" spans="1:28" s="1" customFormat="1" ht="31.5" x14ac:dyDescent="0.25">
      <c r="A64" s="18" t="str">
        <f t="shared" si="0"/>
        <v>2.8.2</v>
      </c>
      <c r="B64" s="47" t="s">
        <v>77</v>
      </c>
      <c r="C64" s="32">
        <v>0</v>
      </c>
      <c r="D64" s="33">
        <v>0</v>
      </c>
      <c r="E64" s="34">
        <v>0</v>
      </c>
      <c r="F64" s="34">
        <v>0</v>
      </c>
      <c r="G64" s="34">
        <v>0</v>
      </c>
      <c r="H64" s="34">
        <v>0</v>
      </c>
      <c r="I64" s="34">
        <v>0</v>
      </c>
      <c r="J64" s="34">
        <v>0</v>
      </c>
      <c r="K64" s="34">
        <v>0</v>
      </c>
      <c r="L64" s="34">
        <v>0</v>
      </c>
      <c r="M64" s="34">
        <v>0</v>
      </c>
      <c r="N64" s="34">
        <v>0</v>
      </c>
      <c r="O64" s="34">
        <v>0</v>
      </c>
      <c r="P64" s="34">
        <v>0</v>
      </c>
      <c r="Q64" s="35">
        <v>0</v>
      </c>
      <c r="R64" s="36" t="str">
        <f t="shared" si="1"/>
        <v>2.8.2</v>
      </c>
      <c r="S64" s="10"/>
      <c r="T64" s="10"/>
      <c r="U64" s="10"/>
      <c r="V64" s="10"/>
      <c r="W64" s="10"/>
      <c r="X64" s="10"/>
      <c r="Y64" s="10"/>
      <c r="Z64" s="10"/>
      <c r="AA64" s="10"/>
      <c r="AB64" s="10"/>
    </row>
    <row r="65" spans="1:37" s="11" customFormat="1" ht="15.75" x14ac:dyDescent="0.25">
      <c r="A65" s="18"/>
      <c r="B65" s="44" t="s">
        <v>78</v>
      </c>
      <c r="C65" s="27">
        <v>0</v>
      </c>
      <c r="D65" s="28">
        <v>0</v>
      </c>
      <c r="E65" s="29">
        <v>0</v>
      </c>
      <c r="F65" s="29">
        <v>0</v>
      </c>
      <c r="G65" s="29">
        <v>0</v>
      </c>
      <c r="H65" s="29">
        <v>0</v>
      </c>
      <c r="I65" s="29">
        <v>0</v>
      </c>
      <c r="J65" s="29">
        <v>0</v>
      </c>
      <c r="K65" s="29">
        <v>0</v>
      </c>
      <c r="L65" s="29">
        <v>0</v>
      </c>
      <c r="M65" s="29">
        <v>0</v>
      </c>
      <c r="N65" s="29">
        <v>0</v>
      </c>
      <c r="O65" s="29">
        <v>0</v>
      </c>
      <c r="P65" s="29">
        <v>0</v>
      </c>
      <c r="Q65" s="48">
        <v>0</v>
      </c>
      <c r="R65" s="36" t="str">
        <f t="shared" si="1"/>
        <v xml:space="preserve">2.9- </v>
      </c>
      <c r="S65" s="10"/>
      <c r="T65" s="10"/>
      <c r="U65" s="10"/>
      <c r="V65" s="10"/>
      <c r="W65" s="10"/>
      <c r="X65" s="10"/>
      <c r="Y65" s="10"/>
      <c r="Z65" s="10"/>
      <c r="AA65" s="10"/>
      <c r="AB65" s="10"/>
    </row>
    <row r="66" spans="1:37" ht="15.75" x14ac:dyDescent="0.25">
      <c r="A66" s="18" t="str">
        <f t="shared" si="0"/>
        <v>2.9.1</v>
      </c>
      <c r="B66" s="47" t="s">
        <v>79</v>
      </c>
      <c r="C66" s="32">
        <v>0</v>
      </c>
      <c r="D66" s="33">
        <v>0</v>
      </c>
      <c r="E66" s="34">
        <v>0</v>
      </c>
      <c r="F66" s="34">
        <v>0</v>
      </c>
      <c r="G66" s="34">
        <v>0</v>
      </c>
      <c r="H66" s="34"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5">
        <v>0</v>
      </c>
      <c r="R66" s="36" t="str">
        <f t="shared" si="1"/>
        <v>2.9.1</v>
      </c>
      <c r="S66" s="10"/>
      <c r="T66" s="10"/>
      <c r="U66" s="10"/>
      <c r="V66" s="10"/>
      <c r="W66" s="10"/>
      <c r="X66" s="10"/>
      <c r="Y66" s="10"/>
      <c r="Z66" s="10"/>
      <c r="AA66" s="10"/>
      <c r="AB66" s="10"/>
      <c r="AK66" s="1"/>
    </row>
    <row r="67" spans="1:37" ht="15.75" x14ac:dyDescent="0.25">
      <c r="A67" s="18" t="str">
        <f t="shared" si="0"/>
        <v>2.9.2</v>
      </c>
      <c r="B67" s="47" t="s">
        <v>80</v>
      </c>
      <c r="C67" s="32">
        <v>0</v>
      </c>
      <c r="D67" s="33">
        <v>0</v>
      </c>
      <c r="E67" s="34">
        <v>0</v>
      </c>
      <c r="F67" s="34">
        <v>0</v>
      </c>
      <c r="G67" s="34">
        <v>0</v>
      </c>
      <c r="H67" s="34">
        <v>0</v>
      </c>
      <c r="I67" s="34">
        <v>0</v>
      </c>
      <c r="J67" s="34">
        <v>0</v>
      </c>
      <c r="K67" s="34">
        <v>0</v>
      </c>
      <c r="L67" s="34">
        <v>0</v>
      </c>
      <c r="M67" s="34">
        <v>0</v>
      </c>
      <c r="N67" s="34">
        <v>0</v>
      </c>
      <c r="O67" s="34">
        <v>0</v>
      </c>
      <c r="P67" s="34">
        <v>0</v>
      </c>
      <c r="Q67" s="35">
        <v>0</v>
      </c>
      <c r="R67" s="36" t="str">
        <f t="shared" si="1"/>
        <v>2.9.2</v>
      </c>
      <c r="S67" s="10"/>
      <c r="T67" s="10"/>
      <c r="U67" s="10"/>
      <c r="V67" s="10"/>
      <c r="W67" s="10"/>
      <c r="X67" s="10"/>
      <c r="Y67" s="10"/>
      <c r="Z67" s="10"/>
      <c r="AA67" s="10"/>
      <c r="AB67" s="10"/>
      <c r="AK67" s="1"/>
    </row>
    <row r="68" spans="1:37" ht="31.5" x14ac:dyDescent="0.25">
      <c r="A68" s="18" t="str">
        <f t="shared" si="0"/>
        <v>2.9.4</v>
      </c>
      <c r="B68" s="47" t="s">
        <v>81</v>
      </c>
      <c r="C68" s="32">
        <v>0</v>
      </c>
      <c r="D68" s="33">
        <v>0</v>
      </c>
      <c r="E68" s="34">
        <v>0</v>
      </c>
      <c r="F68" s="34">
        <v>0</v>
      </c>
      <c r="G68" s="34">
        <v>0</v>
      </c>
      <c r="H68" s="34">
        <v>0</v>
      </c>
      <c r="I68" s="34">
        <v>0</v>
      </c>
      <c r="J68" s="34">
        <v>0</v>
      </c>
      <c r="K68" s="34">
        <v>0</v>
      </c>
      <c r="L68" s="34">
        <v>0</v>
      </c>
      <c r="M68" s="34">
        <v>0</v>
      </c>
      <c r="N68" s="34">
        <v>0</v>
      </c>
      <c r="O68" s="34">
        <v>0</v>
      </c>
      <c r="P68" s="34">
        <v>0</v>
      </c>
      <c r="Q68" s="35">
        <v>0</v>
      </c>
      <c r="R68" s="36" t="str">
        <f t="shared" si="1"/>
        <v>2.9.4</v>
      </c>
      <c r="S68" s="10"/>
      <c r="T68" s="10"/>
      <c r="U68" s="10"/>
      <c r="V68" s="10"/>
      <c r="W68" s="10"/>
      <c r="X68" s="10"/>
      <c r="Y68" s="10"/>
      <c r="Z68" s="10"/>
      <c r="AA68" s="10"/>
      <c r="AB68" s="10"/>
      <c r="AK68" s="1"/>
    </row>
    <row r="69" spans="1:37" s="11" customFormat="1" ht="27" customHeight="1" x14ac:dyDescent="0.25">
      <c r="A69" s="18"/>
      <c r="B69" s="49" t="s">
        <v>82</v>
      </c>
      <c r="C69" s="50">
        <v>5427342125</v>
      </c>
      <c r="D69" s="51">
        <v>3958048803</v>
      </c>
      <c r="E69" s="52">
        <v>101741900.38999999</v>
      </c>
      <c r="F69" s="52">
        <v>167576726</v>
      </c>
      <c r="G69" s="52">
        <v>200088659.90000001</v>
      </c>
      <c r="H69" s="52">
        <v>149176435.91000003</v>
      </c>
      <c r="I69" s="52">
        <v>258697865.34</v>
      </c>
      <c r="J69" s="52">
        <v>170770124.71999997</v>
      </c>
      <c r="K69" s="52">
        <v>185438684.69</v>
      </c>
      <c r="L69" s="52">
        <v>204553614.58999997</v>
      </c>
      <c r="M69" s="52">
        <v>136806623.67000002</v>
      </c>
      <c r="N69" s="52">
        <v>202575198.91999996</v>
      </c>
      <c r="O69" s="52">
        <v>289897814.87</v>
      </c>
      <c r="P69" s="52">
        <v>380024230.25999999</v>
      </c>
      <c r="Q69" s="52">
        <v>2447347879.2600002</v>
      </c>
      <c r="R69" s="36" t="str">
        <f t="shared" si="1"/>
        <v>Total</v>
      </c>
      <c r="S69" s="10"/>
      <c r="T69" s="10"/>
      <c r="U69" s="10"/>
      <c r="V69" s="10"/>
      <c r="W69" s="10"/>
      <c r="X69" s="10"/>
      <c r="Y69" s="10"/>
      <c r="Z69" s="10"/>
      <c r="AA69" s="10"/>
      <c r="AB69" s="10"/>
    </row>
    <row r="70" spans="1:37" ht="23.45" customHeight="1" x14ac:dyDescent="0.25">
      <c r="A70" s="18"/>
      <c r="B70" s="53" t="s">
        <v>83</v>
      </c>
      <c r="C70" s="54"/>
      <c r="D70" s="55"/>
      <c r="E70" s="56"/>
      <c r="F70" s="56"/>
      <c r="G70" s="56"/>
      <c r="H70" s="56"/>
      <c r="I70" s="56"/>
      <c r="J70" s="56"/>
      <c r="K70" s="56"/>
      <c r="L70" s="56"/>
      <c r="M70" s="56"/>
      <c r="N70" s="56"/>
      <c r="O70" s="56"/>
      <c r="P70" s="56"/>
      <c r="Q70" s="57"/>
      <c r="R70" s="36" t="str">
        <f t="shared" si="1"/>
        <v>4- AP</v>
      </c>
      <c r="S70" s="25"/>
      <c r="T70" s="10"/>
      <c r="U70" s="10"/>
      <c r="V70" s="10"/>
      <c r="W70" s="10"/>
      <c r="X70" s="10"/>
      <c r="Y70" s="10"/>
      <c r="Z70" s="10"/>
      <c r="AA70" s="10"/>
      <c r="AB70" s="10"/>
      <c r="AK70" s="1"/>
    </row>
    <row r="71" spans="1:37" s="11" customFormat="1" ht="15.75" x14ac:dyDescent="0.25">
      <c r="A71" s="18"/>
      <c r="B71" s="44" t="s">
        <v>84</v>
      </c>
      <c r="C71" s="58"/>
      <c r="D71" s="28">
        <v>0</v>
      </c>
      <c r="E71" s="29">
        <v>0</v>
      </c>
      <c r="F71" s="29">
        <v>0</v>
      </c>
      <c r="G71" s="29">
        <v>0</v>
      </c>
      <c r="H71" s="29">
        <v>0</v>
      </c>
      <c r="I71" s="29">
        <v>0</v>
      </c>
      <c r="J71" s="29">
        <v>0</v>
      </c>
      <c r="K71" s="29">
        <v>0</v>
      </c>
      <c r="L71" s="29">
        <v>0</v>
      </c>
      <c r="M71" s="29">
        <v>0</v>
      </c>
      <c r="N71" s="29">
        <v>0</v>
      </c>
      <c r="O71" s="29">
        <v>0</v>
      </c>
      <c r="P71" s="29">
        <v>0</v>
      </c>
      <c r="Q71" s="29">
        <v>0</v>
      </c>
      <c r="R71" s="36" t="str">
        <f t="shared" si="1"/>
        <v xml:space="preserve">4.1- </v>
      </c>
      <c r="S71" s="10"/>
      <c r="T71" s="10"/>
      <c r="U71" s="10"/>
      <c r="V71" s="10"/>
      <c r="W71" s="10"/>
      <c r="X71" s="10"/>
      <c r="Y71" s="10"/>
      <c r="Z71" s="10"/>
      <c r="AA71" s="10"/>
      <c r="AB71" s="10"/>
    </row>
    <row r="72" spans="1:37" ht="31.5" x14ac:dyDescent="0.25">
      <c r="A72" s="18" t="str">
        <f t="shared" si="0"/>
        <v>4.1.1</v>
      </c>
      <c r="B72" s="47" t="s">
        <v>85</v>
      </c>
      <c r="C72" s="59">
        <v>0</v>
      </c>
      <c r="D72" s="60">
        <v>0</v>
      </c>
      <c r="E72" s="34">
        <v>0</v>
      </c>
      <c r="F72" s="34">
        <v>0</v>
      </c>
      <c r="G72" s="34">
        <v>0</v>
      </c>
      <c r="H72" s="34">
        <v>0</v>
      </c>
      <c r="I72" s="34">
        <v>0</v>
      </c>
      <c r="J72" s="34">
        <v>0</v>
      </c>
      <c r="K72" s="34">
        <v>0</v>
      </c>
      <c r="L72" s="34">
        <v>0</v>
      </c>
      <c r="M72" s="34">
        <v>0</v>
      </c>
      <c r="N72" s="34">
        <v>0</v>
      </c>
      <c r="O72" s="34">
        <v>0</v>
      </c>
      <c r="P72" s="34"/>
      <c r="Q72" s="35">
        <v>0</v>
      </c>
      <c r="R72" s="36" t="str">
        <f t="shared" si="1"/>
        <v>4.1.1</v>
      </c>
      <c r="S72" s="10"/>
      <c r="T72" s="10"/>
      <c r="U72" s="10"/>
      <c r="V72" s="10"/>
      <c r="W72" s="10"/>
      <c r="X72" s="10"/>
      <c r="Y72" s="10"/>
      <c r="Z72" s="10"/>
      <c r="AA72" s="10"/>
      <c r="AB72" s="10"/>
    </row>
    <row r="73" spans="1:37" ht="31.5" x14ac:dyDescent="0.25">
      <c r="A73" s="18" t="str">
        <f t="shared" si="0"/>
        <v>4.1.2</v>
      </c>
      <c r="B73" s="47" t="s">
        <v>86</v>
      </c>
      <c r="C73" s="59">
        <v>0</v>
      </c>
      <c r="D73" s="60">
        <v>0</v>
      </c>
      <c r="E73" s="34">
        <v>0</v>
      </c>
      <c r="F73" s="34">
        <v>0</v>
      </c>
      <c r="G73" s="34">
        <v>0</v>
      </c>
      <c r="H73" s="34">
        <v>0</v>
      </c>
      <c r="I73" s="34">
        <v>0</v>
      </c>
      <c r="J73" s="34">
        <v>0</v>
      </c>
      <c r="K73" s="34">
        <v>0</v>
      </c>
      <c r="L73" s="34">
        <v>0</v>
      </c>
      <c r="M73" s="34">
        <v>0</v>
      </c>
      <c r="N73" s="34">
        <v>0</v>
      </c>
      <c r="O73" s="34">
        <v>0</v>
      </c>
      <c r="P73" s="34"/>
      <c r="Q73" s="35">
        <v>0</v>
      </c>
      <c r="R73" s="36" t="str">
        <f t="shared" si="1"/>
        <v>4.1.2</v>
      </c>
      <c r="S73" s="10"/>
      <c r="T73" s="10"/>
      <c r="U73" s="10"/>
      <c r="V73" s="10"/>
      <c r="W73" s="10"/>
      <c r="X73" s="10"/>
      <c r="Y73" s="10"/>
      <c r="Z73" s="10"/>
      <c r="AA73" s="10"/>
      <c r="AB73" s="10"/>
    </row>
    <row r="74" spans="1:37" s="11" customFormat="1" ht="15.75" x14ac:dyDescent="0.25">
      <c r="A74" s="18"/>
      <c r="B74" s="44" t="s">
        <v>87</v>
      </c>
      <c r="C74" s="27">
        <v>0</v>
      </c>
      <c r="D74" s="28">
        <v>0</v>
      </c>
      <c r="E74" s="29">
        <v>0</v>
      </c>
      <c r="F74" s="29">
        <v>0</v>
      </c>
      <c r="G74" s="29">
        <v>0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29">
        <v>0</v>
      </c>
      <c r="O74" s="29">
        <v>0</v>
      </c>
      <c r="P74" s="29">
        <v>0</v>
      </c>
      <c r="Q74" s="29">
        <v>0</v>
      </c>
      <c r="R74" s="36" t="str">
        <f t="shared" si="1"/>
        <v xml:space="preserve">4.2- </v>
      </c>
      <c r="S74" s="10"/>
      <c r="T74" s="10"/>
      <c r="U74" s="10"/>
      <c r="V74" s="10"/>
      <c r="W74" s="10"/>
      <c r="X74" s="10"/>
      <c r="Y74" s="10"/>
      <c r="Z74" s="10"/>
      <c r="AA74" s="10"/>
      <c r="AB74" s="10"/>
    </row>
    <row r="75" spans="1:37" ht="15.75" x14ac:dyDescent="0.25">
      <c r="A75" s="18" t="str">
        <f t="shared" ref="A75:A80" si="2">+LEFT(B75,5)</f>
        <v>4.2.1</v>
      </c>
      <c r="B75" s="47" t="s">
        <v>88</v>
      </c>
      <c r="C75" s="59">
        <v>0</v>
      </c>
      <c r="D75" s="60">
        <v>0</v>
      </c>
      <c r="E75" s="34">
        <v>0</v>
      </c>
      <c r="F75" s="34">
        <v>0</v>
      </c>
      <c r="G75" s="34">
        <v>0</v>
      </c>
      <c r="H75" s="34">
        <v>0</v>
      </c>
      <c r="I75" s="34">
        <v>0</v>
      </c>
      <c r="J75" s="34">
        <v>0</v>
      </c>
      <c r="K75" s="34">
        <v>0</v>
      </c>
      <c r="L75" s="34">
        <v>0</v>
      </c>
      <c r="M75" s="34">
        <v>0</v>
      </c>
      <c r="N75" s="34">
        <v>0</v>
      </c>
      <c r="O75" s="34">
        <v>0</v>
      </c>
      <c r="P75" s="34"/>
      <c r="Q75" s="35">
        <v>0</v>
      </c>
      <c r="R75" s="36" t="str">
        <f t="shared" ref="R75:R80" si="3">+LEFT(B75,5)</f>
        <v>4.2.1</v>
      </c>
      <c r="S75" s="10"/>
      <c r="T75" s="10"/>
      <c r="U75" s="10"/>
      <c r="V75" s="10"/>
      <c r="W75" s="10"/>
      <c r="X75" s="10"/>
      <c r="Y75" s="10"/>
      <c r="Z75" s="10"/>
      <c r="AA75" s="10"/>
      <c r="AB75" s="10"/>
    </row>
    <row r="76" spans="1:37" ht="15.75" x14ac:dyDescent="0.25">
      <c r="A76" s="18" t="str">
        <f t="shared" si="2"/>
        <v>4.2.2</v>
      </c>
      <c r="B76" s="47" t="s">
        <v>89</v>
      </c>
      <c r="C76" s="59">
        <v>0</v>
      </c>
      <c r="D76" s="60">
        <v>0</v>
      </c>
      <c r="E76" s="34">
        <v>0</v>
      </c>
      <c r="F76" s="34">
        <v>0</v>
      </c>
      <c r="G76" s="34">
        <v>0</v>
      </c>
      <c r="H76" s="34">
        <v>0</v>
      </c>
      <c r="I76" s="34">
        <v>0</v>
      </c>
      <c r="J76" s="34">
        <v>0</v>
      </c>
      <c r="K76" s="34">
        <v>0</v>
      </c>
      <c r="L76" s="34">
        <v>0</v>
      </c>
      <c r="M76" s="34">
        <v>0</v>
      </c>
      <c r="N76" s="34">
        <v>0</v>
      </c>
      <c r="O76" s="34">
        <v>0</v>
      </c>
      <c r="P76" s="34"/>
      <c r="Q76" s="35">
        <v>0</v>
      </c>
      <c r="R76" s="36" t="str">
        <f t="shared" si="3"/>
        <v>4.2.2</v>
      </c>
      <c r="S76" s="10"/>
      <c r="T76" s="10"/>
      <c r="U76" s="10"/>
      <c r="V76" s="10"/>
      <c r="W76" s="10"/>
      <c r="X76" s="10"/>
      <c r="Y76" s="10"/>
      <c r="Z76" s="10"/>
      <c r="AA76" s="10"/>
      <c r="AB76" s="10"/>
    </row>
    <row r="77" spans="1:37" s="11" customFormat="1" ht="15.75" x14ac:dyDescent="0.25">
      <c r="A77" s="18"/>
      <c r="B77" s="44" t="s">
        <v>90</v>
      </c>
      <c r="C77" s="27">
        <v>0</v>
      </c>
      <c r="D77" s="28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29">
        <v>0</v>
      </c>
      <c r="O77" s="29">
        <v>0</v>
      </c>
      <c r="P77" s="29">
        <v>0</v>
      </c>
      <c r="Q77" s="29">
        <v>0</v>
      </c>
      <c r="R77" s="36" t="str">
        <f t="shared" si="3"/>
        <v xml:space="preserve">4.3- </v>
      </c>
      <c r="S77" s="10"/>
      <c r="T77" s="10"/>
      <c r="U77" s="10"/>
      <c r="V77" s="10"/>
      <c r="W77" s="10"/>
      <c r="X77" s="10"/>
      <c r="Y77" s="10"/>
      <c r="Z77" s="10"/>
      <c r="AA77" s="10"/>
      <c r="AB77" s="10"/>
    </row>
    <row r="78" spans="1:37" ht="31.5" x14ac:dyDescent="0.25">
      <c r="A78" s="18" t="str">
        <f t="shared" si="2"/>
        <v>4.3.5</v>
      </c>
      <c r="B78" s="47" t="s">
        <v>91</v>
      </c>
      <c r="C78" s="59">
        <v>0</v>
      </c>
      <c r="D78" s="60">
        <v>0</v>
      </c>
      <c r="E78" s="34">
        <v>0</v>
      </c>
      <c r="F78" s="34">
        <v>0</v>
      </c>
      <c r="G78" s="34">
        <v>0</v>
      </c>
      <c r="H78" s="34">
        <v>0</v>
      </c>
      <c r="I78" s="34">
        <v>0</v>
      </c>
      <c r="J78" s="34">
        <v>0</v>
      </c>
      <c r="K78" s="34">
        <v>0</v>
      </c>
      <c r="L78" s="34">
        <v>0</v>
      </c>
      <c r="M78" s="34">
        <v>0</v>
      </c>
      <c r="N78" s="34">
        <v>0</v>
      </c>
      <c r="O78" s="34">
        <v>0</v>
      </c>
      <c r="P78" s="34"/>
      <c r="Q78" s="35">
        <v>0</v>
      </c>
      <c r="R78" s="36" t="str">
        <f t="shared" si="3"/>
        <v>4.3.5</v>
      </c>
      <c r="S78" s="10"/>
      <c r="T78" s="10"/>
      <c r="U78" s="10"/>
      <c r="V78" s="10"/>
      <c r="W78" s="10"/>
      <c r="X78" s="10"/>
      <c r="Y78" s="10"/>
      <c r="Z78" s="10"/>
      <c r="AA78" s="10"/>
      <c r="AB78" s="10"/>
    </row>
    <row r="79" spans="1:37" ht="15.75" x14ac:dyDescent="0.25">
      <c r="A79" s="18"/>
      <c r="B79" s="49" t="s">
        <v>92</v>
      </c>
      <c r="C79" s="61">
        <v>0</v>
      </c>
      <c r="D79" s="62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63">
        <v>0</v>
      </c>
      <c r="O79" s="63">
        <v>0</v>
      </c>
      <c r="P79" s="63">
        <v>0</v>
      </c>
      <c r="Q79" s="63">
        <v>0</v>
      </c>
      <c r="R79" s="36" t="str">
        <f t="shared" si="3"/>
        <v>TOTAL</v>
      </c>
      <c r="S79" s="10"/>
      <c r="T79" s="10"/>
      <c r="U79" s="10"/>
      <c r="V79" s="10"/>
      <c r="W79" s="10"/>
      <c r="X79" s="10"/>
      <c r="Y79" s="10"/>
      <c r="Z79" s="10"/>
      <c r="AA79" s="10"/>
      <c r="AB79" s="10"/>
      <c r="AD79" s="11"/>
    </row>
    <row r="80" spans="1:37" ht="15.75" x14ac:dyDescent="0.25">
      <c r="A80" s="18" t="str">
        <f t="shared" si="2"/>
        <v/>
      </c>
      <c r="B80" s="47"/>
      <c r="C80" s="64"/>
      <c r="D80" s="65"/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66">
        <v>0</v>
      </c>
      <c r="P80" s="67"/>
      <c r="Q80" s="35"/>
      <c r="R80" s="36" t="str">
        <f t="shared" si="3"/>
        <v/>
      </c>
      <c r="S80" s="10"/>
      <c r="T80" s="10"/>
      <c r="U80" s="10"/>
      <c r="V80" s="10"/>
      <c r="W80" s="10"/>
      <c r="X80" s="10"/>
      <c r="Y80" s="10"/>
      <c r="Z80" s="10"/>
      <c r="AA80" s="10"/>
      <c r="AB80" s="10"/>
    </row>
    <row r="81" spans="1:33" ht="15.75" x14ac:dyDescent="0.25">
      <c r="A81" s="18"/>
      <c r="B81" s="68" t="s">
        <v>93</v>
      </c>
      <c r="C81" s="69">
        <f>C69</f>
        <v>5427342125</v>
      </c>
      <c r="D81" s="70">
        <f>D69</f>
        <v>3958048803</v>
      </c>
      <c r="E81" s="71">
        <f t="shared" ref="E81:J81" si="4">E69</f>
        <v>101741900.38999999</v>
      </c>
      <c r="F81" s="71">
        <f t="shared" si="4"/>
        <v>167576726</v>
      </c>
      <c r="G81" s="71">
        <f t="shared" si="4"/>
        <v>200088659.90000001</v>
      </c>
      <c r="H81" s="71">
        <f t="shared" si="4"/>
        <v>149176435.91000003</v>
      </c>
      <c r="I81" s="72">
        <f t="shared" si="4"/>
        <v>258697865.34</v>
      </c>
      <c r="J81" s="72">
        <f t="shared" si="4"/>
        <v>170770124.71999997</v>
      </c>
      <c r="K81" s="72">
        <f>K69</f>
        <v>185438684.69</v>
      </c>
      <c r="L81" s="72">
        <f>L69</f>
        <v>204553614.58999997</v>
      </c>
      <c r="M81" s="72">
        <f>M69</f>
        <v>136806623.67000002</v>
      </c>
      <c r="N81" s="72">
        <f>N69</f>
        <v>202575198.91999996</v>
      </c>
      <c r="O81" s="72">
        <f t="shared" ref="O81:P81" si="5">O69</f>
        <v>289897814.87</v>
      </c>
      <c r="P81" s="72">
        <f t="shared" si="5"/>
        <v>380024230.25999999</v>
      </c>
      <c r="Q81" s="71">
        <f>SUM(E81:P81)</f>
        <v>2447347879.2600002</v>
      </c>
      <c r="R81" s="73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74"/>
    </row>
    <row r="82" spans="1:33" ht="14.25" customHeight="1" x14ac:dyDescent="0.25">
      <c r="B82" s="75"/>
      <c r="C82" s="75"/>
      <c r="D82" s="75"/>
      <c r="Q82" s="76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</row>
    <row r="83" spans="1:33" ht="13.5" customHeight="1" x14ac:dyDescent="0.25">
      <c r="B83" s="75"/>
      <c r="C83" s="75"/>
      <c r="D83" s="75"/>
      <c r="E83" s="75"/>
      <c r="F83" s="77"/>
      <c r="G83" s="77"/>
      <c r="H83" s="77"/>
      <c r="I83" s="78"/>
      <c r="J83" s="78"/>
      <c r="K83" s="78"/>
      <c r="L83" s="78"/>
      <c r="M83" s="78"/>
      <c r="N83" s="78"/>
      <c r="O83" s="78"/>
      <c r="P83" s="78"/>
      <c r="Q83" s="79"/>
      <c r="R83" s="77"/>
      <c r="S83" s="77"/>
      <c r="T83" s="77"/>
      <c r="U83" s="77"/>
      <c r="V83" s="77"/>
      <c r="W83" s="77"/>
      <c r="X83" s="77"/>
      <c r="Y83" s="77"/>
      <c r="Z83" s="77"/>
      <c r="AA83" s="77"/>
    </row>
    <row r="84" spans="1:33" ht="14.25" customHeight="1" x14ac:dyDescent="0.25">
      <c r="B84" s="77"/>
      <c r="C84" s="77"/>
      <c r="D84" s="78"/>
      <c r="E84" s="78"/>
      <c r="F84" s="78"/>
      <c r="G84" s="78"/>
      <c r="H84" s="78"/>
      <c r="I84" s="78"/>
      <c r="J84" s="78"/>
      <c r="K84" s="78"/>
      <c r="L84" s="78"/>
      <c r="M84" s="78"/>
      <c r="N84" s="78"/>
      <c r="O84" s="78"/>
      <c r="P84" s="78"/>
      <c r="Q84" s="78"/>
      <c r="R84" s="78"/>
      <c r="S84" s="77"/>
      <c r="T84" s="77"/>
      <c r="U84" s="77"/>
      <c r="V84" s="77"/>
      <c r="W84" s="77"/>
      <c r="X84" s="77"/>
      <c r="Y84" s="77"/>
      <c r="Z84" s="77"/>
      <c r="AA84" s="77"/>
      <c r="AB84" s="77"/>
    </row>
    <row r="85" spans="1:33" x14ac:dyDescent="0.25">
      <c r="D85" s="80" t="s">
        <v>94</v>
      </c>
      <c r="E85" s="80"/>
      <c r="F85" s="81"/>
      <c r="G85" s="81"/>
      <c r="H85" s="81"/>
      <c r="I85" s="80" t="s">
        <v>95</v>
      </c>
      <c r="J85" s="80"/>
      <c r="K85" s="82"/>
      <c r="L85" s="82"/>
      <c r="M85" s="82"/>
      <c r="N85" s="82"/>
      <c r="O85" s="82"/>
      <c r="P85" s="82"/>
      <c r="Q85" s="81"/>
      <c r="R85" s="83"/>
      <c r="S85" s="83"/>
      <c r="T85" s="83"/>
      <c r="U85" s="83" t="s">
        <v>95</v>
      </c>
      <c r="V85" s="83"/>
      <c r="W85" s="83"/>
      <c r="X85" s="83"/>
      <c r="Y85" s="83"/>
      <c r="Z85" s="83"/>
      <c r="AA85" s="83"/>
      <c r="AE85" s="84" t="s">
        <v>95</v>
      </c>
      <c r="AF85" s="84"/>
      <c r="AG85" s="84"/>
    </row>
    <row r="89" spans="1:33" x14ac:dyDescent="0.25">
      <c r="D89" s="85" t="s">
        <v>96</v>
      </c>
      <c r="E89" s="85"/>
      <c r="F89" s="83"/>
      <c r="G89" s="83"/>
      <c r="H89" s="83"/>
      <c r="I89" s="85" t="s">
        <v>97</v>
      </c>
      <c r="J89" s="85"/>
      <c r="K89" s="82"/>
      <c r="L89" s="82"/>
      <c r="M89" s="82"/>
      <c r="N89" s="82"/>
      <c r="O89" s="82"/>
      <c r="P89" s="82"/>
      <c r="Q89" s="81"/>
      <c r="R89" s="83"/>
      <c r="S89" s="83"/>
      <c r="T89" s="83"/>
      <c r="U89" s="83" t="s">
        <v>98</v>
      </c>
      <c r="V89" s="83"/>
      <c r="W89" s="83"/>
      <c r="X89" s="83"/>
      <c r="Y89" s="83"/>
      <c r="Z89" s="83"/>
      <c r="AA89" s="83"/>
      <c r="AE89" s="84" t="s">
        <v>99</v>
      </c>
      <c r="AF89" s="84"/>
      <c r="AG89" s="84"/>
    </row>
    <row r="90" spans="1:33" x14ac:dyDescent="0.25">
      <c r="D90" s="80" t="s">
        <v>100</v>
      </c>
      <c r="E90" s="80"/>
      <c r="F90" s="81"/>
      <c r="G90" s="81"/>
      <c r="H90" s="81"/>
      <c r="I90" s="80" t="s">
        <v>101</v>
      </c>
      <c r="J90" s="80"/>
      <c r="K90" s="86"/>
      <c r="L90" s="86"/>
      <c r="M90" s="86"/>
      <c r="N90" s="86"/>
      <c r="O90" s="86"/>
      <c r="P90" s="86"/>
      <c r="Q90" s="81"/>
      <c r="R90" s="81"/>
      <c r="S90" s="81"/>
      <c r="T90" s="81"/>
      <c r="U90" s="81" t="s">
        <v>102</v>
      </c>
      <c r="V90" s="81"/>
      <c r="W90" s="81"/>
      <c r="X90" s="81"/>
      <c r="Y90" s="81"/>
      <c r="Z90" s="81"/>
      <c r="AA90" s="81"/>
      <c r="AE90" s="87" t="s">
        <v>103</v>
      </c>
      <c r="AF90" s="87"/>
      <c r="AG90" s="87"/>
    </row>
  </sheetData>
  <mergeCells count="15">
    <mergeCell ref="D90:E90"/>
    <mergeCell ref="I90:J90"/>
    <mergeCell ref="AE90:AG90"/>
    <mergeCell ref="D85:E85"/>
    <mergeCell ref="I85:J85"/>
    <mergeCell ref="AE85:AG85"/>
    <mergeCell ref="D89:E89"/>
    <mergeCell ref="I89:J89"/>
    <mergeCell ref="AE89:AG89"/>
    <mergeCell ref="B1:Q1"/>
    <mergeCell ref="B2:Q2"/>
    <mergeCell ref="B3:Q3"/>
    <mergeCell ref="B4:Q4"/>
    <mergeCell ref="B82:D82"/>
    <mergeCell ref="B83:E83"/>
  </mergeCells>
  <pageMargins left="0.47244094488188981" right="0.39370078740157483" top="0.39370078740157483" bottom="0.47244094488188981" header="0.31496062992125984" footer="0.31496062992125984"/>
  <pageSetup paperSize="5" scale="52" fitToHeight="0" orientation="landscape" verticalDpi="597" r:id="rId1"/>
  <headerFooter>
    <oddFooter>&amp;RPág.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Ejecución mensual</vt:lpstr>
      <vt:lpstr>'Ejecución mensual'!Área_de_impresión</vt:lpstr>
      <vt:lpstr>'Ejecución mensual'!Títulos_a_imprimir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Ernesto Crisostomo</dc:creator>
  <cp:lastModifiedBy>Jhonatan Ernesto Crisostomo</cp:lastModifiedBy>
  <dcterms:created xsi:type="dcterms:W3CDTF">2025-01-10T14:37:29Z</dcterms:created>
  <dcterms:modified xsi:type="dcterms:W3CDTF">2025-01-10T14:38:58Z</dcterms:modified>
</cp:coreProperties>
</file>