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menez\OneDrive - Corporacion Dominicana de Empresas Electricas Estatales\Escritorio\"/>
    </mc:Choice>
  </mc:AlternateContent>
  <xr:revisionPtr revIDLastSave="0" documentId="13_ncr:1_{42BB0E09-3779-4F9A-82AB-B77578BE9F3F}" xr6:coauthVersionLast="44" xr6:coauthVersionMax="44" xr10:uidLastSave="{00000000-0000-0000-0000-000000000000}"/>
  <bookViews>
    <workbookView xWindow="20370" yWindow="-120" windowWidth="20730" windowHeight="11160" xr2:uid="{16DCA945-7486-4B65-9BE8-164AFA0D455E}"/>
  </bookViews>
  <sheets>
    <sheet name="Ejecución 2do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0" i="1"/>
  <c r="G59" i="1" s="1"/>
  <c r="C59" i="1"/>
  <c r="B59" i="1"/>
  <c r="G58" i="1"/>
  <c r="G57" i="1"/>
  <c r="G56" i="1"/>
  <c r="G55" i="1"/>
  <c r="G54" i="1"/>
  <c r="G53" i="1"/>
  <c r="G52" i="1"/>
  <c r="G51" i="1"/>
  <c r="F50" i="1"/>
  <c r="E50" i="1"/>
  <c r="E69" i="1" s="1"/>
  <c r="E81" i="1" s="1"/>
  <c r="D50" i="1"/>
  <c r="C50" i="1"/>
  <c r="B50" i="1"/>
  <c r="G49" i="1"/>
  <c r="G48" i="1"/>
  <c r="G47" i="1"/>
  <c r="G46" i="1"/>
  <c r="G45" i="1"/>
  <c r="G44" i="1"/>
  <c r="G43" i="1"/>
  <c r="D42" i="1"/>
  <c r="G42" i="1" s="1"/>
  <c r="C42" i="1"/>
  <c r="B42" i="1"/>
  <c r="G41" i="1"/>
  <c r="G40" i="1"/>
  <c r="G39" i="1"/>
  <c r="G38" i="1"/>
  <c r="G37" i="1"/>
  <c r="G36" i="1"/>
  <c r="G35" i="1"/>
  <c r="F34" i="1"/>
  <c r="E34" i="1"/>
  <c r="D34" i="1"/>
  <c r="D69" i="1" s="1"/>
  <c r="D81" i="1" s="1"/>
  <c r="C34" i="1"/>
  <c r="B34" i="1"/>
  <c r="G33" i="1"/>
  <c r="G32" i="1"/>
  <c r="G31" i="1"/>
  <c r="G30" i="1"/>
  <c r="G29" i="1"/>
  <c r="G28" i="1"/>
  <c r="G27" i="1"/>
  <c r="G26" i="1"/>
  <c r="F25" i="1"/>
  <c r="F69" i="1" s="1"/>
  <c r="F81" i="1" s="1"/>
  <c r="E25" i="1"/>
  <c r="D25" i="1"/>
  <c r="C25" i="1"/>
  <c r="B25" i="1"/>
  <c r="G24" i="1"/>
  <c r="G23" i="1"/>
  <c r="G22" i="1"/>
  <c r="G21" i="1"/>
  <c r="G20" i="1"/>
  <c r="G19" i="1"/>
  <c r="G18" i="1"/>
  <c r="G17" i="1"/>
  <c r="G16" i="1"/>
  <c r="F15" i="1"/>
  <c r="E15" i="1"/>
  <c r="D15" i="1"/>
  <c r="C15" i="1"/>
  <c r="B15" i="1"/>
  <c r="G14" i="1"/>
  <c r="G13" i="1"/>
  <c r="G12" i="1"/>
  <c r="G11" i="1"/>
  <c r="G10" i="1"/>
  <c r="F9" i="1"/>
  <c r="E9" i="1"/>
  <c r="D9" i="1"/>
  <c r="C9" i="1"/>
  <c r="C8" i="1" s="1"/>
  <c r="B9" i="1"/>
  <c r="F8" i="1"/>
  <c r="E8" i="1" l="1"/>
  <c r="G9" i="1"/>
  <c r="G8" i="1" s="1"/>
  <c r="G25" i="1"/>
  <c r="G50" i="1"/>
  <c r="B8" i="1"/>
  <c r="B69" i="1"/>
  <c r="B81" i="1" s="1"/>
  <c r="D8" i="1"/>
  <c r="C69" i="1"/>
  <c r="C81" i="1" s="1"/>
  <c r="G15" i="1"/>
  <c r="G34" i="1"/>
  <c r="G69" i="1" l="1"/>
  <c r="G81" i="1" s="1"/>
</calcChain>
</file>

<file path=xl/sharedStrings.xml><?xml version="1.0" encoding="utf-8"?>
<sst xmlns="http://schemas.openxmlformats.org/spreadsheetml/2006/main" count="93" uniqueCount="93">
  <si>
    <t>Ministerio de Energía y Minas</t>
  </si>
  <si>
    <t>Año 2021</t>
  </si>
  <si>
    <t>Ejecución de Gastos y Aplicaciones Financieras</t>
  </si>
  <si>
    <t>En RD$</t>
  </si>
  <si>
    <t>Detalle</t>
  </si>
  <si>
    <t>Presupuesto Vigente Aprobado</t>
  </si>
  <si>
    <t>Presupuesto Modificado</t>
  </si>
  <si>
    <t>Abril</t>
  </si>
  <si>
    <t>Mayo</t>
  </si>
  <si>
    <t>Junio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</si>
  <si>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</si>
  <si>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</si>
  <si>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</si>
  <si>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</si>
  <si>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</si>
  <si>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</si>
  <si>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</si>
  <si>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</si>
  <si>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</si>
  <si>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</si>
  <si>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</si>
  <si>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</si>
  <si>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</si>
  <si>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</si>
  <si>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</si>
  <si>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</si>
  <si>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</si>
  <si>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</si>
  <si>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</si>
  <si>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</si>
  <si>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</si>
  <si>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</si>
  <si>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</si>
  <si>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</si>
  <si>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</si>
  <si>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</si>
  <si>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</si>
  <si>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</si>
  <si>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</si>
  <si>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</si>
  <si>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AL  GOBIERNO GENERALES LOCALES</t>
  </si>
  <si>
    <t>2.4.5-TRANSFERENCIAS CORRIENTES A INSTITUCIONES PUBLICAS FINANCIERAS</t>
  </si>
  <si>
    <t>2.4.4-TRANSFERENCIAS CORRIENTES A EMPRESAS PUBLICAS NO FINANCIERAS</t>
  </si>
  <si>
    <t>2.4.7-TRANSFERENCIAS CORRIENTES AL SECTOR EXTERNO</t>
  </si>
  <si>
    <t>2.4.9-TRANSFERENCIAS CORRIENTES A OTRAS INSTITUCIONES PÚBLICAS</t>
  </si>
  <si>
    <t>2.5-TRANSFERENCIAS DE CAPITAL</t>
  </si>
  <si>
    <t>2.5.2-TRANSFERENCIAS DE CAPITAL AL SECTOR PRIVADO</t>
  </si>
  <si>
    <t>2.5.2- TRANSFERENCIAS DE CAPITAL AL GOBIERNO GENERAL NACIONAL</t>
  </si>
  <si>
    <t>2.5.3- TRANSFERENCIAS DE CAPITAL AL GOBIERNO GENERALES LOCALES</t>
  </si>
  <si>
    <t>2.5.4- TRANSFERENCIAS DE CAPITAL A EMPRESAS PUBLICAS NO FINANCIERAS</t>
  </si>
  <si>
    <t>2.5.5- TRANSFERENCIAS DE CAPITAL A INSTITUCIONES PUBLICAS FINANCIERAS</t>
  </si>
  <si>
    <t>2.5.6- TRANSFERENCIAS DE CAPITAL AL SECTOR EXTERNO</t>
  </si>
  <si>
    <t>2.5.9- TRANSFERENCIAS DE CAPITAL A OTRAS INSTITUCIONES PUBLICAS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</si>
  <si>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</si>
  <si>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</si>
  <si>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</si>
  <si>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</si>
  <si>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</si>
  <si>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</si>
  <si>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</si>
  <si>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</si>
  <si>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</si>
  <si>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</si>
  <si>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</si>
  <si>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</si>
  <si>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2.8- ADQUISICION DE ACTIVIS FINANCIEROS CON FINES POLITICAS</t>
  </si>
  <si>
    <t>2.8.1-CONCESION DE PRESTAMOS</t>
  </si>
  <si>
    <t>2.8.2-ADQUISICION DE TITULOS VALORES REPRESENTATIVOS DE DEUDA</t>
  </si>
  <si>
    <t>2.9- GASTOS FINANCIEROS</t>
  </si>
  <si>
    <t>2.9.1- INTERESES DE LA DEUDA PUBLICA INTERNA</t>
  </si>
  <si>
    <t>2.9.2- INTERESES DE LA DEUDA PUBLICA EXTERNA</t>
  </si>
  <si>
    <t>2.9.4- COMISIONES Y OTROS GASTOS BANCARIOS DE LA DEUDA PUBLICA</t>
  </si>
  <si>
    <t>Total de Gastos</t>
  </si>
  <si>
    <t>4- APLICACIONES FINANCIERAS</t>
  </si>
  <si>
    <t>4.1- INCREMENTO DE ACTIVOS FINANCIEROS</t>
  </si>
  <si>
    <t>4.1.1- INCREMENTO DE ACTIVOS FINANCIEROS CORRIENTES</t>
  </si>
  <si>
    <t>4.1.2- INCREMENTO DE ACTIVOS FINANCIEROS NO CORRIENTES</t>
  </si>
  <si>
    <t>4.2- DISMINUCION DE PASIVOS</t>
  </si>
  <si>
    <t>4.2.1- DISMINUCION DE PASIVOS CORRIENTES</t>
  </si>
  <si>
    <t>4.2.2- DISMUNICION DE PASIVOS NO CORRIENTES</t>
  </si>
  <si>
    <t>4.3- DISMINUCION DE FONDOS DE TERCEROS</t>
  </si>
  <si>
    <t>4.3.5- DISMINUCION DEPOSITOS FONDOS DE TERCEROS</t>
  </si>
  <si>
    <t>TOTAL DE APLICACIONES FINANCIERAS</t>
  </si>
  <si>
    <t>TOTAL GASTOS Y APLICACIONES FINANCIERAS</t>
  </si>
  <si>
    <t>Fuente: Sistema de Información de la Gestión Financiera</t>
  </si>
  <si>
    <t>Datos preliminares no incluye la ejecución presupuestaria de la Dirección General de Minería ni Remediación Ambiental Mina Pueblo Viejo</t>
  </si>
  <si>
    <t>Elaborado por:</t>
  </si>
  <si>
    <t>Aprobado por:</t>
  </si>
  <si>
    <t>Airon Jimenez</t>
  </si>
  <si>
    <t>Wanda Contreras</t>
  </si>
  <si>
    <t>Enc. Presupuesto</t>
  </si>
  <si>
    <t>Directora Administrativa Financiera</t>
  </si>
  <si>
    <t>Fecha de gasto: Historico de imputación 01-04-2021 al 30-06-2021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</si>
</sst>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b/>
      <sz val="15"/>
      <name val="Calibri"/>
      <family val="2"/>
      <scheme val="minor"/>
    </font>
    <font>
      <b/>
      <sz val="11.5"/>
      <name val="Calibri"/>
      <family val="2"/>
      <scheme val="minor"/>
    </font>
    <font>
      <b/>
      <sz val="11.5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11.5"/>
      <color indexed="8"/>
      <name val="Calibri"/>
      <family val="2"/>
      <scheme val="minor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4" tint="0.39997558519241921"/>
      </top>
      <bottom/>
      <diagonal/>
    </border>
    <border>
      <left/>
      <right/>
      <top/>
      <bottom style="hair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wrapText="1"/>
    </xf>
    <xf numFmtId="43" fontId="4" fillId="0" borderId="0" xfId="0" applyNumberFormat="1" applyFont="1"/>
    <xf numFmtId="49" fontId="5" fillId="0" borderId="3" xfId="0" applyNumberFormat="1" applyFont="1" applyBorder="1" applyAlignment="1">
      <alignment wrapText="1"/>
    </xf>
    <xf numFmtId="43" fontId="6" fillId="0" borderId="0" xfId="1" applyFont="1" applyAlignment="1">
      <alignment horizontal="right"/>
    </xf>
    <xf numFmtId="43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 wrapText="1"/>
    </xf>
    <xf numFmtId="43" fontId="8" fillId="0" borderId="0" xfId="1" applyFont="1" applyAlignment="1">
      <alignment horizontal="right"/>
    </xf>
    <xf numFmtId="43" fontId="7" fillId="0" borderId="0" xfId="0" applyNumberFormat="1" applyFont="1" applyAlignment="1">
      <alignment horizontal="right"/>
    </xf>
    <xf numFmtId="43" fontId="2" fillId="0" borderId="0" xfId="1" applyFont="1"/>
    <xf numFmtId="49" fontId="5" fillId="0" borderId="0" xfId="0" applyNumberFormat="1" applyFont="1" applyAlignment="1">
      <alignment wrapText="1"/>
    </xf>
    <xf numFmtId="0" fontId="4" fillId="0" borderId="0" xfId="0" applyFont="1"/>
    <xf numFmtId="49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left"/>
    </xf>
    <xf numFmtId="43" fontId="4" fillId="0" borderId="0" xfId="1" applyFont="1"/>
    <xf numFmtId="43" fontId="5" fillId="0" borderId="0" xfId="1" applyFont="1" applyAlignment="1">
      <alignment horizontal="right"/>
    </xf>
    <xf numFmtId="0" fontId="4" fillId="0" borderId="0" xfId="0" applyFont="1" applyAlignment="1">
      <alignment wrapText="1"/>
    </xf>
    <xf numFmtId="49" fontId="7" fillId="0" borderId="0" xfId="0" applyNumberFormat="1" applyFont="1"/>
    <xf numFmtId="0" fontId="4" fillId="3" borderId="4" xfId="0" applyFont="1" applyFill="1" applyBorder="1" applyAlignment="1">
      <alignment wrapText="1"/>
    </xf>
    <xf numFmtId="43" fontId="4" fillId="3" borderId="4" xfId="0" applyNumberFormat="1" applyFont="1" applyFill="1" applyBorder="1" applyAlignment="1">
      <alignment wrapText="1"/>
    </xf>
    <xf numFmtId="43" fontId="4" fillId="3" borderId="4" xfId="1" applyFont="1" applyFill="1" applyBorder="1" applyAlignment="1">
      <alignment wrapText="1"/>
    </xf>
    <xf numFmtId="43" fontId="5" fillId="3" borderId="0" xfId="0" applyNumberFormat="1" applyFont="1" applyFill="1" applyAlignment="1">
      <alignment horizontal="right"/>
    </xf>
    <xf numFmtId="0" fontId="4" fillId="2" borderId="0" xfId="0" applyFont="1" applyFill="1" applyAlignment="1">
      <alignment wrapText="1"/>
    </xf>
    <xf numFmtId="43" fontId="4" fillId="2" borderId="0" xfId="0" applyNumberFormat="1" applyFont="1" applyFill="1" applyAlignment="1">
      <alignment wrapText="1"/>
    </xf>
    <xf numFmtId="43" fontId="4" fillId="2" borderId="0" xfId="0" applyNumberFormat="1" applyFont="1" applyFill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152401</xdr:rowOff>
    </xdr:from>
    <xdr:to>
      <xdr:col>0</xdr:col>
      <xdr:colOff>2295526</xdr:colOff>
      <xdr:row>4</xdr:row>
      <xdr:rowOff>19051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98D81B37-F192-4629-8E9B-20BF423F7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5" b="43109"/>
        <a:stretch>
          <a:fillRect/>
        </a:stretch>
      </xdr:blipFill>
      <xdr:spPr bwMode="auto">
        <a:xfrm>
          <a:off x="123826" y="152401"/>
          <a:ext cx="2171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CBB1-2CB9-4795-80E7-31E650904C85}">
  <sheetPr>
    <pageSetUpPr fitToPage="1"/>
  </sheetPr>
  <dimension ref="A1:G94"/>
  <sheetViews>
    <sheetView showGridLines="0" tabSelected="1" topLeftCell="A79" workbookViewId="0">
      <selection activeCell="B95" sqref="B95"/>
    </sheetView>
  </sheetViews>
  <sheetFormatPr baseColWidth="10" defaultColWidth="9.140625" defaultRowHeight="15" x14ac:dyDescent="0.25"/>
  <cols>
    <col min="1" max="1" width="52.42578125" style="1" customWidth="1"/>
    <col min="2" max="2" width="20.140625" style="2" customWidth="1"/>
    <col min="3" max="3" width="20.5703125" style="2" customWidth="1"/>
    <col min="4" max="4" width="15" style="2" bestFit="1" customWidth="1"/>
    <col min="5" max="5" width="16" style="2" bestFit="1" customWidth="1"/>
    <col min="6" max="6" width="15" style="2" bestFit="1" customWidth="1"/>
    <col min="7" max="7" width="17.85546875" style="2" bestFit="1" customWidth="1"/>
    <col min="8" max="248" width="9.140625" style="2"/>
    <col min="249" max="249" width="79.28515625" style="2" bestFit="1" customWidth="1"/>
    <col min="250" max="250" width="20.140625" style="2" customWidth="1"/>
    <col min="251" max="251" width="20.5703125" style="2" customWidth="1"/>
    <col min="252" max="252" width="17.28515625" style="2" customWidth="1"/>
    <col min="253" max="255" width="15" style="2" bestFit="1" customWidth="1"/>
    <col min="256" max="256" width="16" style="2" bestFit="1" customWidth="1"/>
    <col min="257" max="259" width="15" style="2" bestFit="1" customWidth="1"/>
    <col min="260" max="261" width="16" style="2" bestFit="1" customWidth="1"/>
    <col min="262" max="262" width="18.85546875" style="2" customWidth="1"/>
    <col min="263" max="263" width="17.85546875" style="2" bestFit="1" customWidth="1"/>
    <col min="264" max="504" width="9.140625" style="2"/>
    <col min="505" max="505" width="79.28515625" style="2" bestFit="1" customWidth="1"/>
    <col min="506" max="506" width="20.140625" style="2" customWidth="1"/>
    <col min="507" max="507" width="20.5703125" style="2" customWidth="1"/>
    <col min="508" max="508" width="17.28515625" style="2" customWidth="1"/>
    <col min="509" max="511" width="15" style="2" bestFit="1" customWidth="1"/>
    <col min="512" max="512" width="16" style="2" bestFit="1" customWidth="1"/>
    <col min="513" max="515" width="15" style="2" bestFit="1" customWidth="1"/>
    <col min="516" max="517" width="16" style="2" bestFit="1" customWidth="1"/>
    <col min="518" max="518" width="18.85546875" style="2" customWidth="1"/>
    <col min="519" max="519" width="17.85546875" style="2" bestFit="1" customWidth="1"/>
    <col min="520" max="760" width="9.140625" style="2"/>
    <col min="761" max="761" width="79.28515625" style="2" bestFit="1" customWidth="1"/>
    <col min="762" max="762" width="20.140625" style="2" customWidth="1"/>
    <col min="763" max="763" width="20.5703125" style="2" customWidth="1"/>
    <col min="764" max="764" width="17.28515625" style="2" customWidth="1"/>
    <col min="765" max="767" width="15" style="2" bestFit="1" customWidth="1"/>
    <col min="768" max="768" width="16" style="2" bestFit="1" customWidth="1"/>
    <col min="769" max="771" width="15" style="2" bestFit="1" customWidth="1"/>
    <col min="772" max="773" width="16" style="2" bestFit="1" customWidth="1"/>
    <col min="774" max="774" width="18.85546875" style="2" customWidth="1"/>
    <col min="775" max="775" width="17.85546875" style="2" bestFit="1" customWidth="1"/>
    <col min="776" max="1016" width="9.140625" style="2"/>
    <col min="1017" max="1017" width="79.28515625" style="2" bestFit="1" customWidth="1"/>
    <col min="1018" max="1018" width="20.140625" style="2" customWidth="1"/>
    <col min="1019" max="1019" width="20.5703125" style="2" customWidth="1"/>
    <col min="1020" max="1020" width="17.28515625" style="2" customWidth="1"/>
    <col min="1021" max="1023" width="15" style="2" bestFit="1" customWidth="1"/>
    <col min="1024" max="1024" width="16" style="2" bestFit="1" customWidth="1"/>
    <col min="1025" max="1027" width="15" style="2" bestFit="1" customWidth="1"/>
    <col min="1028" max="1029" width="16" style="2" bestFit="1" customWidth="1"/>
    <col min="1030" max="1030" width="18.85546875" style="2" customWidth="1"/>
    <col min="1031" max="1031" width="17.85546875" style="2" bestFit="1" customWidth="1"/>
    <col min="1032" max="1272" width="9.140625" style="2"/>
    <col min="1273" max="1273" width="79.28515625" style="2" bestFit="1" customWidth="1"/>
    <col min="1274" max="1274" width="20.140625" style="2" customWidth="1"/>
    <col min="1275" max="1275" width="20.5703125" style="2" customWidth="1"/>
    <col min="1276" max="1276" width="17.28515625" style="2" customWidth="1"/>
    <col min="1277" max="1279" width="15" style="2" bestFit="1" customWidth="1"/>
    <col min="1280" max="1280" width="16" style="2" bestFit="1" customWidth="1"/>
    <col min="1281" max="1283" width="15" style="2" bestFit="1" customWidth="1"/>
    <col min="1284" max="1285" width="16" style="2" bestFit="1" customWidth="1"/>
    <col min="1286" max="1286" width="18.85546875" style="2" customWidth="1"/>
    <col min="1287" max="1287" width="17.85546875" style="2" bestFit="1" customWidth="1"/>
    <col min="1288" max="1528" width="9.140625" style="2"/>
    <col min="1529" max="1529" width="79.28515625" style="2" bestFit="1" customWidth="1"/>
    <col min="1530" max="1530" width="20.140625" style="2" customWidth="1"/>
    <col min="1531" max="1531" width="20.5703125" style="2" customWidth="1"/>
    <col min="1532" max="1532" width="17.28515625" style="2" customWidth="1"/>
    <col min="1533" max="1535" width="15" style="2" bestFit="1" customWidth="1"/>
    <col min="1536" max="1536" width="16" style="2" bestFit="1" customWidth="1"/>
    <col min="1537" max="1539" width="15" style="2" bestFit="1" customWidth="1"/>
    <col min="1540" max="1541" width="16" style="2" bestFit="1" customWidth="1"/>
    <col min="1542" max="1542" width="18.85546875" style="2" customWidth="1"/>
    <col min="1543" max="1543" width="17.85546875" style="2" bestFit="1" customWidth="1"/>
    <col min="1544" max="1784" width="9.140625" style="2"/>
    <col min="1785" max="1785" width="79.28515625" style="2" bestFit="1" customWidth="1"/>
    <col min="1786" max="1786" width="20.140625" style="2" customWidth="1"/>
    <col min="1787" max="1787" width="20.5703125" style="2" customWidth="1"/>
    <col min="1788" max="1788" width="17.28515625" style="2" customWidth="1"/>
    <col min="1789" max="1791" width="15" style="2" bestFit="1" customWidth="1"/>
    <col min="1792" max="1792" width="16" style="2" bestFit="1" customWidth="1"/>
    <col min="1793" max="1795" width="15" style="2" bestFit="1" customWidth="1"/>
    <col min="1796" max="1797" width="16" style="2" bestFit="1" customWidth="1"/>
    <col min="1798" max="1798" width="18.85546875" style="2" customWidth="1"/>
    <col min="1799" max="1799" width="17.85546875" style="2" bestFit="1" customWidth="1"/>
    <col min="1800" max="2040" width="9.140625" style="2"/>
    <col min="2041" max="2041" width="79.28515625" style="2" bestFit="1" customWidth="1"/>
    <col min="2042" max="2042" width="20.140625" style="2" customWidth="1"/>
    <col min="2043" max="2043" width="20.5703125" style="2" customWidth="1"/>
    <col min="2044" max="2044" width="17.28515625" style="2" customWidth="1"/>
    <col min="2045" max="2047" width="15" style="2" bestFit="1" customWidth="1"/>
    <col min="2048" max="2048" width="16" style="2" bestFit="1" customWidth="1"/>
    <col min="2049" max="2051" width="15" style="2" bestFit="1" customWidth="1"/>
    <col min="2052" max="2053" width="16" style="2" bestFit="1" customWidth="1"/>
    <col min="2054" max="2054" width="18.85546875" style="2" customWidth="1"/>
    <col min="2055" max="2055" width="17.85546875" style="2" bestFit="1" customWidth="1"/>
    <col min="2056" max="2296" width="9.140625" style="2"/>
    <col min="2297" max="2297" width="79.28515625" style="2" bestFit="1" customWidth="1"/>
    <col min="2298" max="2298" width="20.140625" style="2" customWidth="1"/>
    <col min="2299" max="2299" width="20.5703125" style="2" customWidth="1"/>
    <col min="2300" max="2300" width="17.28515625" style="2" customWidth="1"/>
    <col min="2301" max="2303" width="15" style="2" bestFit="1" customWidth="1"/>
    <col min="2304" max="2304" width="16" style="2" bestFit="1" customWidth="1"/>
    <col min="2305" max="2307" width="15" style="2" bestFit="1" customWidth="1"/>
    <col min="2308" max="2309" width="16" style="2" bestFit="1" customWidth="1"/>
    <col min="2310" max="2310" width="18.85546875" style="2" customWidth="1"/>
    <col min="2311" max="2311" width="17.85546875" style="2" bestFit="1" customWidth="1"/>
    <col min="2312" max="2552" width="9.140625" style="2"/>
    <col min="2553" max="2553" width="79.28515625" style="2" bestFit="1" customWidth="1"/>
    <col min="2554" max="2554" width="20.140625" style="2" customWidth="1"/>
    <col min="2555" max="2555" width="20.5703125" style="2" customWidth="1"/>
    <col min="2556" max="2556" width="17.28515625" style="2" customWidth="1"/>
    <col min="2557" max="2559" width="15" style="2" bestFit="1" customWidth="1"/>
    <col min="2560" max="2560" width="16" style="2" bestFit="1" customWidth="1"/>
    <col min="2561" max="2563" width="15" style="2" bestFit="1" customWidth="1"/>
    <col min="2564" max="2565" width="16" style="2" bestFit="1" customWidth="1"/>
    <col min="2566" max="2566" width="18.85546875" style="2" customWidth="1"/>
    <col min="2567" max="2567" width="17.85546875" style="2" bestFit="1" customWidth="1"/>
    <col min="2568" max="2808" width="9.140625" style="2"/>
    <col min="2809" max="2809" width="79.28515625" style="2" bestFit="1" customWidth="1"/>
    <col min="2810" max="2810" width="20.140625" style="2" customWidth="1"/>
    <col min="2811" max="2811" width="20.5703125" style="2" customWidth="1"/>
    <col min="2812" max="2812" width="17.28515625" style="2" customWidth="1"/>
    <col min="2813" max="2815" width="15" style="2" bestFit="1" customWidth="1"/>
    <col min="2816" max="2816" width="16" style="2" bestFit="1" customWidth="1"/>
    <col min="2817" max="2819" width="15" style="2" bestFit="1" customWidth="1"/>
    <col min="2820" max="2821" width="16" style="2" bestFit="1" customWidth="1"/>
    <col min="2822" max="2822" width="18.85546875" style="2" customWidth="1"/>
    <col min="2823" max="2823" width="17.85546875" style="2" bestFit="1" customWidth="1"/>
    <col min="2824" max="3064" width="9.140625" style="2"/>
    <col min="3065" max="3065" width="79.28515625" style="2" bestFit="1" customWidth="1"/>
    <col min="3066" max="3066" width="20.140625" style="2" customWidth="1"/>
    <col min="3067" max="3067" width="20.5703125" style="2" customWidth="1"/>
    <col min="3068" max="3068" width="17.28515625" style="2" customWidth="1"/>
    <col min="3069" max="3071" width="15" style="2" bestFit="1" customWidth="1"/>
    <col min="3072" max="3072" width="16" style="2" bestFit="1" customWidth="1"/>
    <col min="3073" max="3075" width="15" style="2" bestFit="1" customWidth="1"/>
    <col min="3076" max="3077" width="16" style="2" bestFit="1" customWidth="1"/>
    <col min="3078" max="3078" width="18.85546875" style="2" customWidth="1"/>
    <col min="3079" max="3079" width="17.85546875" style="2" bestFit="1" customWidth="1"/>
    <col min="3080" max="3320" width="9.140625" style="2"/>
    <col min="3321" max="3321" width="79.28515625" style="2" bestFit="1" customWidth="1"/>
    <col min="3322" max="3322" width="20.140625" style="2" customWidth="1"/>
    <col min="3323" max="3323" width="20.5703125" style="2" customWidth="1"/>
    <col min="3324" max="3324" width="17.28515625" style="2" customWidth="1"/>
    <col min="3325" max="3327" width="15" style="2" bestFit="1" customWidth="1"/>
    <col min="3328" max="3328" width="16" style="2" bestFit="1" customWidth="1"/>
    <col min="3329" max="3331" width="15" style="2" bestFit="1" customWidth="1"/>
    <col min="3332" max="3333" width="16" style="2" bestFit="1" customWidth="1"/>
    <col min="3334" max="3334" width="18.85546875" style="2" customWidth="1"/>
    <col min="3335" max="3335" width="17.85546875" style="2" bestFit="1" customWidth="1"/>
    <col min="3336" max="3576" width="9.140625" style="2"/>
    <col min="3577" max="3577" width="79.28515625" style="2" bestFit="1" customWidth="1"/>
    <col min="3578" max="3578" width="20.140625" style="2" customWidth="1"/>
    <col min="3579" max="3579" width="20.5703125" style="2" customWidth="1"/>
    <col min="3580" max="3580" width="17.28515625" style="2" customWidth="1"/>
    <col min="3581" max="3583" width="15" style="2" bestFit="1" customWidth="1"/>
    <col min="3584" max="3584" width="16" style="2" bestFit="1" customWidth="1"/>
    <col min="3585" max="3587" width="15" style="2" bestFit="1" customWidth="1"/>
    <col min="3588" max="3589" width="16" style="2" bestFit="1" customWidth="1"/>
    <col min="3590" max="3590" width="18.85546875" style="2" customWidth="1"/>
    <col min="3591" max="3591" width="17.85546875" style="2" bestFit="1" customWidth="1"/>
    <col min="3592" max="3832" width="9.140625" style="2"/>
    <col min="3833" max="3833" width="79.28515625" style="2" bestFit="1" customWidth="1"/>
    <col min="3834" max="3834" width="20.140625" style="2" customWidth="1"/>
    <col min="3835" max="3835" width="20.5703125" style="2" customWidth="1"/>
    <col min="3836" max="3836" width="17.28515625" style="2" customWidth="1"/>
    <col min="3837" max="3839" width="15" style="2" bestFit="1" customWidth="1"/>
    <col min="3840" max="3840" width="16" style="2" bestFit="1" customWidth="1"/>
    <col min="3841" max="3843" width="15" style="2" bestFit="1" customWidth="1"/>
    <col min="3844" max="3845" width="16" style="2" bestFit="1" customWidth="1"/>
    <col min="3846" max="3846" width="18.85546875" style="2" customWidth="1"/>
    <col min="3847" max="3847" width="17.85546875" style="2" bestFit="1" customWidth="1"/>
    <col min="3848" max="4088" width="9.140625" style="2"/>
    <col min="4089" max="4089" width="79.28515625" style="2" bestFit="1" customWidth="1"/>
    <col min="4090" max="4090" width="20.140625" style="2" customWidth="1"/>
    <col min="4091" max="4091" width="20.5703125" style="2" customWidth="1"/>
    <col min="4092" max="4092" width="17.28515625" style="2" customWidth="1"/>
    <col min="4093" max="4095" width="15" style="2" bestFit="1" customWidth="1"/>
    <col min="4096" max="4096" width="16" style="2" bestFit="1" customWidth="1"/>
    <col min="4097" max="4099" width="15" style="2" bestFit="1" customWidth="1"/>
    <col min="4100" max="4101" width="16" style="2" bestFit="1" customWidth="1"/>
    <col min="4102" max="4102" width="18.85546875" style="2" customWidth="1"/>
    <col min="4103" max="4103" width="17.85546875" style="2" bestFit="1" customWidth="1"/>
    <col min="4104" max="4344" width="9.140625" style="2"/>
    <col min="4345" max="4345" width="79.28515625" style="2" bestFit="1" customWidth="1"/>
    <col min="4346" max="4346" width="20.140625" style="2" customWidth="1"/>
    <col min="4347" max="4347" width="20.5703125" style="2" customWidth="1"/>
    <col min="4348" max="4348" width="17.28515625" style="2" customWidth="1"/>
    <col min="4349" max="4351" width="15" style="2" bestFit="1" customWidth="1"/>
    <col min="4352" max="4352" width="16" style="2" bestFit="1" customWidth="1"/>
    <col min="4353" max="4355" width="15" style="2" bestFit="1" customWidth="1"/>
    <col min="4356" max="4357" width="16" style="2" bestFit="1" customWidth="1"/>
    <col min="4358" max="4358" width="18.85546875" style="2" customWidth="1"/>
    <col min="4359" max="4359" width="17.85546875" style="2" bestFit="1" customWidth="1"/>
    <col min="4360" max="4600" width="9.140625" style="2"/>
    <col min="4601" max="4601" width="79.28515625" style="2" bestFit="1" customWidth="1"/>
    <col min="4602" max="4602" width="20.140625" style="2" customWidth="1"/>
    <col min="4603" max="4603" width="20.5703125" style="2" customWidth="1"/>
    <col min="4604" max="4604" width="17.28515625" style="2" customWidth="1"/>
    <col min="4605" max="4607" width="15" style="2" bestFit="1" customWidth="1"/>
    <col min="4608" max="4608" width="16" style="2" bestFit="1" customWidth="1"/>
    <col min="4609" max="4611" width="15" style="2" bestFit="1" customWidth="1"/>
    <col min="4612" max="4613" width="16" style="2" bestFit="1" customWidth="1"/>
    <col min="4614" max="4614" width="18.85546875" style="2" customWidth="1"/>
    <col min="4615" max="4615" width="17.85546875" style="2" bestFit="1" customWidth="1"/>
    <col min="4616" max="4856" width="9.140625" style="2"/>
    <col min="4857" max="4857" width="79.28515625" style="2" bestFit="1" customWidth="1"/>
    <col min="4858" max="4858" width="20.140625" style="2" customWidth="1"/>
    <col min="4859" max="4859" width="20.5703125" style="2" customWidth="1"/>
    <col min="4860" max="4860" width="17.28515625" style="2" customWidth="1"/>
    <col min="4861" max="4863" width="15" style="2" bestFit="1" customWidth="1"/>
    <col min="4864" max="4864" width="16" style="2" bestFit="1" customWidth="1"/>
    <col min="4865" max="4867" width="15" style="2" bestFit="1" customWidth="1"/>
    <col min="4868" max="4869" width="16" style="2" bestFit="1" customWidth="1"/>
    <col min="4870" max="4870" width="18.85546875" style="2" customWidth="1"/>
    <col min="4871" max="4871" width="17.85546875" style="2" bestFit="1" customWidth="1"/>
    <col min="4872" max="5112" width="9.140625" style="2"/>
    <col min="5113" max="5113" width="79.28515625" style="2" bestFit="1" customWidth="1"/>
    <col min="5114" max="5114" width="20.140625" style="2" customWidth="1"/>
    <col min="5115" max="5115" width="20.5703125" style="2" customWidth="1"/>
    <col min="5116" max="5116" width="17.28515625" style="2" customWidth="1"/>
    <col min="5117" max="5119" width="15" style="2" bestFit="1" customWidth="1"/>
    <col min="5120" max="5120" width="16" style="2" bestFit="1" customWidth="1"/>
    <col min="5121" max="5123" width="15" style="2" bestFit="1" customWidth="1"/>
    <col min="5124" max="5125" width="16" style="2" bestFit="1" customWidth="1"/>
    <col min="5126" max="5126" width="18.85546875" style="2" customWidth="1"/>
    <col min="5127" max="5127" width="17.85546875" style="2" bestFit="1" customWidth="1"/>
    <col min="5128" max="5368" width="9.140625" style="2"/>
    <col min="5369" max="5369" width="79.28515625" style="2" bestFit="1" customWidth="1"/>
    <col min="5370" max="5370" width="20.140625" style="2" customWidth="1"/>
    <col min="5371" max="5371" width="20.5703125" style="2" customWidth="1"/>
    <col min="5372" max="5372" width="17.28515625" style="2" customWidth="1"/>
    <col min="5373" max="5375" width="15" style="2" bestFit="1" customWidth="1"/>
    <col min="5376" max="5376" width="16" style="2" bestFit="1" customWidth="1"/>
    <col min="5377" max="5379" width="15" style="2" bestFit="1" customWidth="1"/>
    <col min="5380" max="5381" width="16" style="2" bestFit="1" customWidth="1"/>
    <col min="5382" max="5382" width="18.85546875" style="2" customWidth="1"/>
    <col min="5383" max="5383" width="17.85546875" style="2" bestFit="1" customWidth="1"/>
    <col min="5384" max="5624" width="9.140625" style="2"/>
    <col min="5625" max="5625" width="79.28515625" style="2" bestFit="1" customWidth="1"/>
    <col min="5626" max="5626" width="20.140625" style="2" customWidth="1"/>
    <col min="5627" max="5627" width="20.5703125" style="2" customWidth="1"/>
    <col min="5628" max="5628" width="17.28515625" style="2" customWidth="1"/>
    <col min="5629" max="5631" width="15" style="2" bestFit="1" customWidth="1"/>
    <col min="5632" max="5632" width="16" style="2" bestFit="1" customWidth="1"/>
    <col min="5633" max="5635" width="15" style="2" bestFit="1" customWidth="1"/>
    <col min="5636" max="5637" width="16" style="2" bestFit="1" customWidth="1"/>
    <col min="5638" max="5638" width="18.85546875" style="2" customWidth="1"/>
    <col min="5639" max="5639" width="17.85546875" style="2" bestFit="1" customWidth="1"/>
    <col min="5640" max="5880" width="9.140625" style="2"/>
    <col min="5881" max="5881" width="79.28515625" style="2" bestFit="1" customWidth="1"/>
    <col min="5882" max="5882" width="20.140625" style="2" customWidth="1"/>
    <col min="5883" max="5883" width="20.5703125" style="2" customWidth="1"/>
    <col min="5884" max="5884" width="17.28515625" style="2" customWidth="1"/>
    <col min="5885" max="5887" width="15" style="2" bestFit="1" customWidth="1"/>
    <col min="5888" max="5888" width="16" style="2" bestFit="1" customWidth="1"/>
    <col min="5889" max="5891" width="15" style="2" bestFit="1" customWidth="1"/>
    <col min="5892" max="5893" width="16" style="2" bestFit="1" customWidth="1"/>
    <col min="5894" max="5894" width="18.85546875" style="2" customWidth="1"/>
    <col min="5895" max="5895" width="17.85546875" style="2" bestFit="1" customWidth="1"/>
    <col min="5896" max="6136" width="9.140625" style="2"/>
    <col min="6137" max="6137" width="79.28515625" style="2" bestFit="1" customWidth="1"/>
    <col min="6138" max="6138" width="20.140625" style="2" customWidth="1"/>
    <col min="6139" max="6139" width="20.5703125" style="2" customWidth="1"/>
    <col min="6140" max="6140" width="17.28515625" style="2" customWidth="1"/>
    <col min="6141" max="6143" width="15" style="2" bestFit="1" customWidth="1"/>
    <col min="6144" max="6144" width="16" style="2" bestFit="1" customWidth="1"/>
    <col min="6145" max="6147" width="15" style="2" bestFit="1" customWidth="1"/>
    <col min="6148" max="6149" width="16" style="2" bestFit="1" customWidth="1"/>
    <col min="6150" max="6150" width="18.85546875" style="2" customWidth="1"/>
    <col min="6151" max="6151" width="17.85546875" style="2" bestFit="1" customWidth="1"/>
    <col min="6152" max="6392" width="9.140625" style="2"/>
    <col min="6393" max="6393" width="79.28515625" style="2" bestFit="1" customWidth="1"/>
    <col min="6394" max="6394" width="20.140625" style="2" customWidth="1"/>
    <col min="6395" max="6395" width="20.5703125" style="2" customWidth="1"/>
    <col min="6396" max="6396" width="17.28515625" style="2" customWidth="1"/>
    <col min="6397" max="6399" width="15" style="2" bestFit="1" customWidth="1"/>
    <col min="6400" max="6400" width="16" style="2" bestFit="1" customWidth="1"/>
    <col min="6401" max="6403" width="15" style="2" bestFit="1" customWidth="1"/>
    <col min="6404" max="6405" width="16" style="2" bestFit="1" customWidth="1"/>
    <col min="6406" max="6406" width="18.85546875" style="2" customWidth="1"/>
    <col min="6407" max="6407" width="17.85546875" style="2" bestFit="1" customWidth="1"/>
    <col min="6408" max="6648" width="9.140625" style="2"/>
    <col min="6649" max="6649" width="79.28515625" style="2" bestFit="1" customWidth="1"/>
    <col min="6650" max="6650" width="20.140625" style="2" customWidth="1"/>
    <col min="6651" max="6651" width="20.5703125" style="2" customWidth="1"/>
    <col min="6652" max="6652" width="17.28515625" style="2" customWidth="1"/>
    <col min="6653" max="6655" width="15" style="2" bestFit="1" customWidth="1"/>
    <col min="6656" max="6656" width="16" style="2" bestFit="1" customWidth="1"/>
    <col min="6657" max="6659" width="15" style="2" bestFit="1" customWidth="1"/>
    <col min="6660" max="6661" width="16" style="2" bestFit="1" customWidth="1"/>
    <col min="6662" max="6662" width="18.85546875" style="2" customWidth="1"/>
    <col min="6663" max="6663" width="17.85546875" style="2" bestFit="1" customWidth="1"/>
    <col min="6664" max="6904" width="9.140625" style="2"/>
    <col min="6905" max="6905" width="79.28515625" style="2" bestFit="1" customWidth="1"/>
    <col min="6906" max="6906" width="20.140625" style="2" customWidth="1"/>
    <col min="6907" max="6907" width="20.5703125" style="2" customWidth="1"/>
    <col min="6908" max="6908" width="17.28515625" style="2" customWidth="1"/>
    <col min="6909" max="6911" width="15" style="2" bestFit="1" customWidth="1"/>
    <col min="6912" max="6912" width="16" style="2" bestFit="1" customWidth="1"/>
    <col min="6913" max="6915" width="15" style="2" bestFit="1" customWidth="1"/>
    <col min="6916" max="6917" width="16" style="2" bestFit="1" customWidth="1"/>
    <col min="6918" max="6918" width="18.85546875" style="2" customWidth="1"/>
    <col min="6919" max="6919" width="17.85546875" style="2" bestFit="1" customWidth="1"/>
    <col min="6920" max="7160" width="9.140625" style="2"/>
    <col min="7161" max="7161" width="79.28515625" style="2" bestFit="1" customWidth="1"/>
    <col min="7162" max="7162" width="20.140625" style="2" customWidth="1"/>
    <col min="7163" max="7163" width="20.5703125" style="2" customWidth="1"/>
    <col min="7164" max="7164" width="17.28515625" style="2" customWidth="1"/>
    <col min="7165" max="7167" width="15" style="2" bestFit="1" customWidth="1"/>
    <col min="7168" max="7168" width="16" style="2" bestFit="1" customWidth="1"/>
    <col min="7169" max="7171" width="15" style="2" bestFit="1" customWidth="1"/>
    <col min="7172" max="7173" width="16" style="2" bestFit="1" customWidth="1"/>
    <col min="7174" max="7174" width="18.85546875" style="2" customWidth="1"/>
    <col min="7175" max="7175" width="17.85546875" style="2" bestFit="1" customWidth="1"/>
    <col min="7176" max="7416" width="9.140625" style="2"/>
    <col min="7417" max="7417" width="79.28515625" style="2" bestFit="1" customWidth="1"/>
    <col min="7418" max="7418" width="20.140625" style="2" customWidth="1"/>
    <col min="7419" max="7419" width="20.5703125" style="2" customWidth="1"/>
    <col min="7420" max="7420" width="17.28515625" style="2" customWidth="1"/>
    <col min="7421" max="7423" width="15" style="2" bestFit="1" customWidth="1"/>
    <col min="7424" max="7424" width="16" style="2" bestFit="1" customWidth="1"/>
    <col min="7425" max="7427" width="15" style="2" bestFit="1" customWidth="1"/>
    <col min="7428" max="7429" width="16" style="2" bestFit="1" customWidth="1"/>
    <col min="7430" max="7430" width="18.85546875" style="2" customWidth="1"/>
    <col min="7431" max="7431" width="17.85546875" style="2" bestFit="1" customWidth="1"/>
    <col min="7432" max="7672" width="9.140625" style="2"/>
    <col min="7673" max="7673" width="79.28515625" style="2" bestFit="1" customWidth="1"/>
    <col min="7674" max="7674" width="20.140625" style="2" customWidth="1"/>
    <col min="7675" max="7675" width="20.5703125" style="2" customWidth="1"/>
    <col min="7676" max="7676" width="17.28515625" style="2" customWidth="1"/>
    <col min="7677" max="7679" width="15" style="2" bestFit="1" customWidth="1"/>
    <col min="7680" max="7680" width="16" style="2" bestFit="1" customWidth="1"/>
    <col min="7681" max="7683" width="15" style="2" bestFit="1" customWidth="1"/>
    <col min="7684" max="7685" width="16" style="2" bestFit="1" customWidth="1"/>
    <col min="7686" max="7686" width="18.85546875" style="2" customWidth="1"/>
    <col min="7687" max="7687" width="17.85546875" style="2" bestFit="1" customWidth="1"/>
    <col min="7688" max="7928" width="9.140625" style="2"/>
    <col min="7929" max="7929" width="79.28515625" style="2" bestFit="1" customWidth="1"/>
    <col min="7930" max="7930" width="20.140625" style="2" customWidth="1"/>
    <col min="7931" max="7931" width="20.5703125" style="2" customWidth="1"/>
    <col min="7932" max="7932" width="17.28515625" style="2" customWidth="1"/>
    <col min="7933" max="7935" width="15" style="2" bestFit="1" customWidth="1"/>
    <col min="7936" max="7936" width="16" style="2" bestFit="1" customWidth="1"/>
    <col min="7937" max="7939" width="15" style="2" bestFit="1" customWidth="1"/>
    <col min="7940" max="7941" width="16" style="2" bestFit="1" customWidth="1"/>
    <col min="7942" max="7942" width="18.85546875" style="2" customWidth="1"/>
    <col min="7943" max="7943" width="17.85546875" style="2" bestFit="1" customWidth="1"/>
    <col min="7944" max="8184" width="9.140625" style="2"/>
    <col min="8185" max="8185" width="79.28515625" style="2" bestFit="1" customWidth="1"/>
    <col min="8186" max="8186" width="20.140625" style="2" customWidth="1"/>
    <col min="8187" max="8187" width="20.5703125" style="2" customWidth="1"/>
    <col min="8188" max="8188" width="17.28515625" style="2" customWidth="1"/>
    <col min="8189" max="8191" width="15" style="2" bestFit="1" customWidth="1"/>
    <col min="8192" max="8192" width="16" style="2" bestFit="1" customWidth="1"/>
    <col min="8193" max="8195" width="15" style="2" bestFit="1" customWidth="1"/>
    <col min="8196" max="8197" width="16" style="2" bestFit="1" customWidth="1"/>
    <col min="8198" max="8198" width="18.85546875" style="2" customWidth="1"/>
    <col min="8199" max="8199" width="17.85546875" style="2" bestFit="1" customWidth="1"/>
    <col min="8200" max="8440" width="9.140625" style="2"/>
    <col min="8441" max="8441" width="79.28515625" style="2" bestFit="1" customWidth="1"/>
    <col min="8442" max="8442" width="20.140625" style="2" customWidth="1"/>
    <col min="8443" max="8443" width="20.5703125" style="2" customWidth="1"/>
    <col min="8444" max="8444" width="17.28515625" style="2" customWidth="1"/>
    <col min="8445" max="8447" width="15" style="2" bestFit="1" customWidth="1"/>
    <col min="8448" max="8448" width="16" style="2" bestFit="1" customWidth="1"/>
    <col min="8449" max="8451" width="15" style="2" bestFit="1" customWidth="1"/>
    <col min="8452" max="8453" width="16" style="2" bestFit="1" customWidth="1"/>
    <col min="8454" max="8454" width="18.85546875" style="2" customWidth="1"/>
    <col min="8455" max="8455" width="17.85546875" style="2" bestFit="1" customWidth="1"/>
    <col min="8456" max="8696" width="9.140625" style="2"/>
    <col min="8697" max="8697" width="79.28515625" style="2" bestFit="1" customWidth="1"/>
    <col min="8698" max="8698" width="20.140625" style="2" customWidth="1"/>
    <col min="8699" max="8699" width="20.5703125" style="2" customWidth="1"/>
    <col min="8700" max="8700" width="17.28515625" style="2" customWidth="1"/>
    <col min="8701" max="8703" width="15" style="2" bestFit="1" customWidth="1"/>
    <col min="8704" max="8704" width="16" style="2" bestFit="1" customWidth="1"/>
    <col min="8705" max="8707" width="15" style="2" bestFit="1" customWidth="1"/>
    <col min="8708" max="8709" width="16" style="2" bestFit="1" customWidth="1"/>
    <col min="8710" max="8710" width="18.85546875" style="2" customWidth="1"/>
    <col min="8711" max="8711" width="17.85546875" style="2" bestFit="1" customWidth="1"/>
    <col min="8712" max="8952" width="9.140625" style="2"/>
    <col min="8953" max="8953" width="79.28515625" style="2" bestFit="1" customWidth="1"/>
    <col min="8954" max="8954" width="20.140625" style="2" customWidth="1"/>
    <col min="8955" max="8955" width="20.5703125" style="2" customWidth="1"/>
    <col min="8956" max="8956" width="17.28515625" style="2" customWidth="1"/>
    <col min="8957" max="8959" width="15" style="2" bestFit="1" customWidth="1"/>
    <col min="8960" max="8960" width="16" style="2" bestFit="1" customWidth="1"/>
    <col min="8961" max="8963" width="15" style="2" bestFit="1" customWidth="1"/>
    <col min="8964" max="8965" width="16" style="2" bestFit="1" customWidth="1"/>
    <col min="8966" max="8966" width="18.85546875" style="2" customWidth="1"/>
    <col min="8967" max="8967" width="17.85546875" style="2" bestFit="1" customWidth="1"/>
    <col min="8968" max="9208" width="9.140625" style="2"/>
    <col min="9209" max="9209" width="79.28515625" style="2" bestFit="1" customWidth="1"/>
    <col min="9210" max="9210" width="20.140625" style="2" customWidth="1"/>
    <col min="9211" max="9211" width="20.5703125" style="2" customWidth="1"/>
    <col min="9212" max="9212" width="17.28515625" style="2" customWidth="1"/>
    <col min="9213" max="9215" width="15" style="2" bestFit="1" customWidth="1"/>
    <col min="9216" max="9216" width="16" style="2" bestFit="1" customWidth="1"/>
    <col min="9217" max="9219" width="15" style="2" bestFit="1" customWidth="1"/>
    <col min="9220" max="9221" width="16" style="2" bestFit="1" customWidth="1"/>
    <col min="9222" max="9222" width="18.85546875" style="2" customWidth="1"/>
    <col min="9223" max="9223" width="17.85546875" style="2" bestFit="1" customWidth="1"/>
    <col min="9224" max="9464" width="9.140625" style="2"/>
    <col min="9465" max="9465" width="79.28515625" style="2" bestFit="1" customWidth="1"/>
    <col min="9466" max="9466" width="20.140625" style="2" customWidth="1"/>
    <col min="9467" max="9467" width="20.5703125" style="2" customWidth="1"/>
    <col min="9468" max="9468" width="17.28515625" style="2" customWidth="1"/>
    <col min="9469" max="9471" width="15" style="2" bestFit="1" customWidth="1"/>
    <col min="9472" max="9472" width="16" style="2" bestFit="1" customWidth="1"/>
    <col min="9473" max="9475" width="15" style="2" bestFit="1" customWidth="1"/>
    <col min="9476" max="9477" width="16" style="2" bestFit="1" customWidth="1"/>
    <col min="9478" max="9478" width="18.85546875" style="2" customWidth="1"/>
    <col min="9479" max="9479" width="17.85546875" style="2" bestFit="1" customWidth="1"/>
    <col min="9480" max="9720" width="9.140625" style="2"/>
    <col min="9721" max="9721" width="79.28515625" style="2" bestFit="1" customWidth="1"/>
    <col min="9722" max="9722" width="20.140625" style="2" customWidth="1"/>
    <col min="9723" max="9723" width="20.5703125" style="2" customWidth="1"/>
    <col min="9724" max="9724" width="17.28515625" style="2" customWidth="1"/>
    <col min="9725" max="9727" width="15" style="2" bestFit="1" customWidth="1"/>
    <col min="9728" max="9728" width="16" style="2" bestFit="1" customWidth="1"/>
    <col min="9729" max="9731" width="15" style="2" bestFit="1" customWidth="1"/>
    <col min="9732" max="9733" width="16" style="2" bestFit="1" customWidth="1"/>
    <col min="9734" max="9734" width="18.85546875" style="2" customWidth="1"/>
    <col min="9735" max="9735" width="17.85546875" style="2" bestFit="1" customWidth="1"/>
    <col min="9736" max="9976" width="9.140625" style="2"/>
    <col min="9977" max="9977" width="79.28515625" style="2" bestFit="1" customWidth="1"/>
    <col min="9978" max="9978" width="20.140625" style="2" customWidth="1"/>
    <col min="9979" max="9979" width="20.5703125" style="2" customWidth="1"/>
    <col min="9980" max="9980" width="17.28515625" style="2" customWidth="1"/>
    <col min="9981" max="9983" width="15" style="2" bestFit="1" customWidth="1"/>
    <col min="9984" max="9984" width="16" style="2" bestFit="1" customWidth="1"/>
    <col min="9985" max="9987" width="15" style="2" bestFit="1" customWidth="1"/>
    <col min="9988" max="9989" width="16" style="2" bestFit="1" customWidth="1"/>
    <col min="9990" max="9990" width="18.85546875" style="2" customWidth="1"/>
    <col min="9991" max="9991" width="17.85546875" style="2" bestFit="1" customWidth="1"/>
    <col min="9992" max="10232" width="9.140625" style="2"/>
    <col min="10233" max="10233" width="79.28515625" style="2" bestFit="1" customWidth="1"/>
    <col min="10234" max="10234" width="20.140625" style="2" customWidth="1"/>
    <col min="10235" max="10235" width="20.5703125" style="2" customWidth="1"/>
    <col min="10236" max="10236" width="17.28515625" style="2" customWidth="1"/>
    <col min="10237" max="10239" width="15" style="2" bestFit="1" customWidth="1"/>
    <col min="10240" max="10240" width="16" style="2" bestFit="1" customWidth="1"/>
    <col min="10241" max="10243" width="15" style="2" bestFit="1" customWidth="1"/>
    <col min="10244" max="10245" width="16" style="2" bestFit="1" customWidth="1"/>
    <col min="10246" max="10246" width="18.85546875" style="2" customWidth="1"/>
    <col min="10247" max="10247" width="17.85546875" style="2" bestFit="1" customWidth="1"/>
    <col min="10248" max="10488" width="9.140625" style="2"/>
    <col min="10489" max="10489" width="79.28515625" style="2" bestFit="1" customWidth="1"/>
    <col min="10490" max="10490" width="20.140625" style="2" customWidth="1"/>
    <col min="10491" max="10491" width="20.5703125" style="2" customWidth="1"/>
    <col min="10492" max="10492" width="17.28515625" style="2" customWidth="1"/>
    <col min="10493" max="10495" width="15" style="2" bestFit="1" customWidth="1"/>
    <col min="10496" max="10496" width="16" style="2" bestFit="1" customWidth="1"/>
    <col min="10497" max="10499" width="15" style="2" bestFit="1" customWidth="1"/>
    <col min="10500" max="10501" width="16" style="2" bestFit="1" customWidth="1"/>
    <col min="10502" max="10502" width="18.85546875" style="2" customWidth="1"/>
    <col min="10503" max="10503" width="17.85546875" style="2" bestFit="1" customWidth="1"/>
    <col min="10504" max="10744" width="9.140625" style="2"/>
    <col min="10745" max="10745" width="79.28515625" style="2" bestFit="1" customWidth="1"/>
    <col min="10746" max="10746" width="20.140625" style="2" customWidth="1"/>
    <col min="10747" max="10747" width="20.5703125" style="2" customWidth="1"/>
    <col min="10748" max="10748" width="17.28515625" style="2" customWidth="1"/>
    <col min="10749" max="10751" width="15" style="2" bestFit="1" customWidth="1"/>
    <col min="10752" max="10752" width="16" style="2" bestFit="1" customWidth="1"/>
    <col min="10753" max="10755" width="15" style="2" bestFit="1" customWidth="1"/>
    <col min="10756" max="10757" width="16" style="2" bestFit="1" customWidth="1"/>
    <col min="10758" max="10758" width="18.85546875" style="2" customWidth="1"/>
    <col min="10759" max="10759" width="17.85546875" style="2" bestFit="1" customWidth="1"/>
    <col min="10760" max="11000" width="9.140625" style="2"/>
    <col min="11001" max="11001" width="79.28515625" style="2" bestFit="1" customWidth="1"/>
    <col min="11002" max="11002" width="20.140625" style="2" customWidth="1"/>
    <col min="11003" max="11003" width="20.5703125" style="2" customWidth="1"/>
    <col min="11004" max="11004" width="17.28515625" style="2" customWidth="1"/>
    <col min="11005" max="11007" width="15" style="2" bestFit="1" customWidth="1"/>
    <col min="11008" max="11008" width="16" style="2" bestFit="1" customWidth="1"/>
    <col min="11009" max="11011" width="15" style="2" bestFit="1" customWidth="1"/>
    <col min="11012" max="11013" width="16" style="2" bestFit="1" customWidth="1"/>
    <col min="11014" max="11014" width="18.85546875" style="2" customWidth="1"/>
    <col min="11015" max="11015" width="17.85546875" style="2" bestFit="1" customWidth="1"/>
    <col min="11016" max="11256" width="9.140625" style="2"/>
    <col min="11257" max="11257" width="79.28515625" style="2" bestFit="1" customWidth="1"/>
    <col min="11258" max="11258" width="20.140625" style="2" customWidth="1"/>
    <col min="11259" max="11259" width="20.5703125" style="2" customWidth="1"/>
    <col min="11260" max="11260" width="17.28515625" style="2" customWidth="1"/>
    <col min="11261" max="11263" width="15" style="2" bestFit="1" customWidth="1"/>
    <col min="11264" max="11264" width="16" style="2" bestFit="1" customWidth="1"/>
    <col min="11265" max="11267" width="15" style="2" bestFit="1" customWidth="1"/>
    <col min="11268" max="11269" width="16" style="2" bestFit="1" customWidth="1"/>
    <col min="11270" max="11270" width="18.85546875" style="2" customWidth="1"/>
    <col min="11271" max="11271" width="17.85546875" style="2" bestFit="1" customWidth="1"/>
    <col min="11272" max="11512" width="9.140625" style="2"/>
    <col min="11513" max="11513" width="79.28515625" style="2" bestFit="1" customWidth="1"/>
    <col min="11514" max="11514" width="20.140625" style="2" customWidth="1"/>
    <col min="11515" max="11515" width="20.5703125" style="2" customWidth="1"/>
    <col min="11516" max="11516" width="17.28515625" style="2" customWidth="1"/>
    <col min="11517" max="11519" width="15" style="2" bestFit="1" customWidth="1"/>
    <col min="11520" max="11520" width="16" style="2" bestFit="1" customWidth="1"/>
    <col min="11521" max="11523" width="15" style="2" bestFit="1" customWidth="1"/>
    <col min="11524" max="11525" width="16" style="2" bestFit="1" customWidth="1"/>
    <col min="11526" max="11526" width="18.85546875" style="2" customWidth="1"/>
    <col min="11527" max="11527" width="17.85546875" style="2" bestFit="1" customWidth="1"/>
    <col min="11528" max="11768" width="9.140625" style="2"/>
    <col min="11769" max="11769" width="79.28515625" style="2" bestFit="1" customWidth="1"/>
    <col min="11770" max="11770" width="20.140625" style="2" customWidth="1"/>
    <col min="11771" max="11771" width="20.5703125" style="2" customWidth="1"/>
    <col min="11772" max="11772" width="17.28515625" style="2" customWidth="1"/>
    <col min="11773" max="11775" width="15" style="2" bestFit="1" customWidth="1"/>
    <col min="11776" max="11776" width="16" style="2" bestFit="1" customWidth="1"/>
    <col min="11777" max="11779" width="15" style="2" bestFit="1" customWidth="1"/>
    <col min="11780" max="11781" width="16" style="2" bestFit="1" customWidth="1"/>
    <col min="11782" max="11782" width="18.85546875" style="2" customWidth="1"/>
    <col min="11783" max="11783" width="17.85546875" style="2" bestFit="1" customWidth="1"/>
    <col min="11784" max="12024" width="9.140625" style="2"/>
    <col min="12025" max="12025" width="79.28515625" style="2" bestFit="1" customWidth="1"/>
    <col min="12026" max="12026" width="20.140625" style="2" customWidth="1"/>
    <col min="12027" max="12027" width="20.5703125" style="2" customWidth="1"/>
    <col min="12028" max="12028" width="17.28515625" style="2" customWidth="1"/>
    <col min="12029" max="12031" width="15" style="2" bestFit="1" customWidth="1"/>
    <col min="12032" max="12032" width="16" style="2" bestFit="1" customWidth="1"/>
    <col min="12033" max="12035" width="15" style="2" bestFit="1" customWidth="1"/>
    <col min="12036" max="12037" width="16" style="2" bestFit="1" customWidth="1"/>
    <col min="12038" max="12038" width="18.85546875" style="2" customWidth="1"/>
    <col min="12039" max="12039" width="17.85546875" style="2" bestFit="1" customWidth="1"/>
    <col min="12040" max="12280" width="9.140625" style="2"/>
    <col min="12281" max="12281" width="79.28515625" style="2" bestFit="1" customWidth="1"/>
    <col min="12282" max="12282" width="20.140625" style="2" customWidth="1"/>
    <col min="12283" max="12283" width="20.5703125" style="2" customWidth="1"/>
    <col min="12284" max="12284" width="17.28515625" style="2" customWidth="1"/>
    <col min="12285" max="12287" width="15" style="2" bestFit="1" customWidth="1"/>
    <col min="12288" max="12288" width="16" style="2" bestFit="1" customWidth="1"/>
    <col min="12289" max="12291" width="15" style="2" bestFit="1" customWidth="1"/>
    <col min="12292" max="12293" width="16" style="2" bestFit="1" customWidth="1"/>
    <col min="12294" max="12294" width="18.85546875" style="2" customWidth="1"/>
    <col min="12295" max="12295" width="17.85546875" style="2" bestFit="1" customWidth="1"/>
    <col min="12296" max="12536" width="9.140625" style="2"/>
    <col min="12537" max="12537" width="79.28515625" style="2" bestFit="1" customWidth="1"/>
    <col min="12538" max="12538" width="20.140625" style="2" customWidth="1"/>
    <col min="12539" max="12539" width="20.5703125" style="2" customWidth="1"/>
    <col min="12540" max="12540" width="17.28515625" style="2" customWidth="1"/>
    <col min="12541" max="12543" width="15" style="2" bestFit="1" customWidth="1"/>
    <col min="12544" max="12544" width="16" style="2" bestFit="1" customWidth="1"/>
    <col min="12545" max="12547" width="15" style="2" bestFit="1" customWidth="1"/>
    <col min="12548" max="12549" width="16" style="2" bestFit="1" customWidth="1"/>
    <col min="12550" max="12550" width="18.85546875" style="2" customWidth="1"/>
    <col min="12551" max="12551" width="17.85546875" style="2" bestFit="1" customWidth="1"/>
    <col min="12552" max="12792" width="9.140625" style="2"/>
    <col min="12793" max="12793" width="79.28515625" style="2" bestFit="1" customWidth="1"/>
    <col min="12794" max="12794" width="20.140625" style="2" customWidth="1"/>
    <col min="12795" max="12795" width="20.5703125" style="2" customWidth="1"/>
    <col min="12796" max="12796" width="17.28515625" style="2" customWidth="1"/>
    <col min="12797" max="12799" width="15" style="2" bestFit="1" customWidth="1"/>
    <col min="12800" max="12800" width="16" style="2" bestFit="1" customWidth="1"/>
    <col min="12801" max="12803" width="15" style="2" bestFit="1" customWidth="1"/>
    <col min="12804" max="12805" width="16" style="2" bestFit="1" customWidth="1"/>
    <col min="12806" max="12806" width="18.85546875" style="2" customWidth="1"/>
    <col min="12807" max="12807" width="17.85546875" style="2" bestFit="1" customWidth="1"/>
    <col min="12808" max="13048" width="9.140625" style="2"/>
    <col min="13049" max="13049" width="79.28515625" style="2" bestFit="1" customWidth="1"/>
    <col min="13050" max="13050" width="20.140625" style="2" customWidth="1"/>
    <col min="13051" max="13051" width="20.5703125" style="2" customWidth="1"/>
    <col min="13052" max="13052" width="17.28515625" style="2" customWidth="1"/>
    <col min="13053" max="13055" width="15" style="2" bestFit="1" customWidth="1"/>
    <col min="13056" max="13056" width="16" style="2" bestFit="1" customWidth="1"/>
    <col min="13057" max="13059" width="15" style="2" bestFit="1" customWidth="1"/>
    <col min="13060" max="13061" width="16" style="2" bestFit="1" customWidth="1"/>
    <col min="13062" max="13062" width="18.85546875" style="2" customWidth="1"/>
    <col min="13063" max="13063" width="17.85546875" style="2" bestFit="1" customWidth="1"/>
    <col min="13064" max="13304" width="9.140625" style="2"/>
    <col min="13305" max="13305" width="79.28515625" style="2" bestFit="1" customWidth="1"/>
    <col min="13306" max="13306" width="20.140625" style="2" customWidth="1"/>
    <col min="13307" max="13307" width="20.5703125" style="2" customWidth="1"/>
    <col min="13308" max="13308" width="17.28515625" style="2" customWidth="1"/>
    <col min="13309" max="13311" width="15" style="2" bestFit="1" customWidth="1"/>
    <col min="13312" max="13312" width="16" style="2" bestFit="1" customWidth="1"/>
    <col min="13313" max="13315" width="15" style="2" bestFit="1" customWidth="1"/>
    <col min="13316" max="13317" width="16" style="2" bestFit="1" customWidth="1"/>
    <col min="13318" max="13318" width="18.85546875" style="2" customWidth="1"/>
    <col min="13319" max="13319" width="17.85546875" style="2" bestFit="1" customWidth="1"/>
    <col min="13320" max="13560" width="9.140625" style="2"/>
    <col min="13561" max="13561" width="79.28515625" style="2" bestFit="1" customWidth="1"/>
    <col min="13562" max="13562" width="20.140625" style="2" customWidth="1"/>
    <col min="13563" max="13563" width="20.5703125" style="2" customWidth="1"/>
    <col min="13564" max="13564" width="17.28515625" style="2" customWidth="1"/>
    <col min="13565" max="13567" width="15" style="2" bestFit="1" customWidth="1"/>
    <col min="13568" max="13568" width="16" style="2" bestFit="1" customWidth="1"/>
    <col min="13569" max="13571" width="15" style="2" bestFit="1" customWidth="1"/>
    <col min="13572" max="13573" width="16" style="2" bestFit="1" customWidth="1"/>
    <col min="13574" max="13574" width="18.85546875" style="2" customWidth="1"/>
    <col min="13575" max="13575" width="17.85546875" style="2" bestFit="1" customWidth="1"/>
    <col min="13576" max="13816" width="9.140625" style="2"/>
    <col min="13817" max="13817" width="79.28515625" style="2" bestFit="1" customWidth="1"/>
    <col min="13818" max="13818" width="20.140625" style="2" customWidth="1"/>
    <col min="13819" max="13819" width="20.5703125" style="2" customWidth="1"/>
    <col min="13820" max="13820" width="17.28515625" style="2" customWidth="1"/>
    <col min="13821" max="13823" width="15" style="2" bestFit="1" customWidth="1"/>
    <col min="13824" max="13824" width="16" style="2" bestFit="1" customWidth="1"/>
    <col min="13825" max="13827" width="15" style="2" bestFit="1" customWidth="1"/>
    <col min="13828" max="13829" width="16" style="2" bestFit="1" customWidth="1"/>
    <col min="13830" max="13830" width="18.85546875" style="2" customWidth="1"/>
    <col min="13831" max="13831" width="17.85546875" style="2" bestFit="1" customWidth="1"/>
    <col min="13832" max="14072" width="9.140625" style="2"/>
    <col min="14073" max="14073" width="79.28515625" style="2" bestFit="1" customWidth="1"/>
    <col min="14074" max="14074" width="20.140625" style="2" customWidth="1"/>
    <col min="14075" max="14075" width="20.5703125" style="2" customWidth="1"/>
    <col min="14076" max="14076" width="17.28515625" style="2" customWidth="1"/>
    <col min="14077" max="14079" width="15" style="2" bestFit="1" customWidth="1"/>
    <col min="14080" max="14080" width="16" style="2" bestFit="1" customWidth="1"/>
    <col min="14081" max="14083" width="15" style="2" bestFit="1" customWidth="1"/>
    <col min="14084" max="14085" width="16" style="2" bestFit="1" customWidth="1"/>
    <col min="14086" max="14086" width="18.85546875" style="2" customWidth="1"/>
    <col min="14087" max="14087" width="17.85546875" style="2" bestFit="1" customWidth="1"/>
    <col min="14088" max="14328" width="9.140625" style="2"/>
    <col min="14329" max="14329" width="79.28515625" style="2" bestFit="1" customWidth="1"/>
    <col min="14330" max="14330" width="20.140625" style="2" customWidth="1"/>
    <col min="14331" max="14331" width="20.5703125" style="2" customWidth="1"/>
    <col min="14332" max="14332" width="17.28515625" style="2" customWidth="1"/>
    <col min="14333" max="14335" width="15" style="2" bestFit="1" customWidth="1"/>
    <col min="14336" max="14336" width="16" style="2" bestFit="1" customWidth="1"/>
    <col min="14337" max="14339" width="15" style="2" bestFit="1" customWidth="1"/>
    <col min="14340" max="14341" width="16" style="2" bestFit="1" customWidth="1"/>
    <col min="14342" max="14342" width="18.85546875" style="2" customWidth="1"/>
    <col min="14343" max="14343" width="17.85546875" style="2" bestFit="1" customWidth="1"/>
    <col min="14344" max="14584" width="9.140625" style="2"/>
    <col min="14585" max="14585" width="79.28515625" style="2" bestFit="1" customWidth="1"/>
    <col min="14586" max="14586" width="20.140625" style="2" customWidth="1"/>
    <col min="14587" max="14587" width="20.5703125" style="2" customWidth="1"/>
    <col min="14588" max="14588" width="17.28515625" style="2" customWidth="1"/>
    <col min="14589" max="14591" width="15" style="2" bestFit="1" customWidth="1"/>
    <col min="14592" max="14592" width="16" style="2" bestFit="1" customWidth="1"/>
    <col min="14593" max="14595" width="15" style="2" bestFit="1" customWidth="1"/>
    <col min="14596" max="14597" width="16" style="2" bestFit="1" customWidth="1"/>
    <col min="14598" max="14598" width="18.85546875" style="2" customWidth="1"/>
    <col min="14599" max="14599" width="17.85546875" style="2" bestFit="1" customWidth="1"/>
    <col min="14600" max="14840" width="9.140625" style="2"/>
    <col min="14841" max="14841" width="79.28515625" style="2" bestFit="1" customWidth="1"/>
    <col min="14842" max="14842" width="20.140625" style="2" customWidth="1"/>
    <col min="14843" max="14843" width="20.5703125" style="2" customWidth="1"/>
    <col min="14844" max="14844" width="17.28515625" style="2" customWidth="1"/>
    <col min="14845" max="14847" width="15" style="2" bestFit="1" customWidth="1"/>
    <col min="14848" max="14848" width="16" style="2" bestFit="1" customWidth="1"/>
    <col min="14849" max="14851" width="15" style="2" bestFit="1" customWidth="1"/>
    <col min="14852" max="14853" width="16" style="2" bestFit="1" customWidth="1"/>
    <col min="14854" max="14854" width="18.85546875" style="2" customWidth="1"/>
    <col min="14855" max="14855" width="17.85546875" style="2" bestFit="1" customWidth="1"/>
    <col min="14856" max="15096" width="9.140625" style="2"/>
    <col min="15097" max="15097" width="79.28515625" style="2" bestFit="1" customWidth="1"/>
    <col min="15098" max="15098" width="20.140625" style="2" customWidth="1"/>
    <col min="15099" max="15099" width="20.5703125" style="2" customWidth="1"/>
    <col min="15100" max="15100" width="17.28515625" style="2" customWidth="1"/>
    <col min="15101" max="15103" width="15" style="2" bestFit="1" customWidth="1"/>
    <col min="15104" max="15104" width="16" style="2" bestFit="1" customWidth="1"/>
    <col min="15105" max="15107" width="15" style="2" bestFit="1" customWidth="1"/>
    <col min="15108" max="15109" width="16" style="2" bestFit="1" customWidth="1"/>
    <col min="15110" max="15110" width="18.85546875" style="2" customWidth="1"/>
    <col min="15111" max="15111" width="17.85546875" style="2" bestFit="1" customWidth="1"/>
    <col min="15112" max="15352" width="9.140625" style="2"/>
    <col min="15353" max="15353" width="79.28515625" style="2" bestFit="1" customWidth="1"/>
    <col min="15354" max="15354" width="20.140625" style="2" customWidth="1"/>
    <col min="15355" max="15355" width="20.5703125" style="2" customWidth="1"/>
    <col min="15356" max="15356" width="17.28515625" style="2" customWidth="1"/>
    <col min="15357" max="15359" width="15" style="2" bestFit="1" customWidth="1"/>
    <col min="15360" max="15360" width="16" style="2" bestFit="1" customWidth="1"/>
    <col min="15361" max="15363" width="15" style="2" bestFit="1" customWidth="1"/>
    <col min="15364" max="15365" width="16" style="2" bestFit="1" customWidth="1"/>
    <col min="15366" max="15366" width="18.85546875" style="2" customWidth="1"/>
    <col min="15367" max="15367" width="17.85546875" style="2" bestFit="1" customWidth="1"/>
    <col min="15368" max="15608" width="9.140625" style="2"/>
    <col min="15609" max="15609" width="79.28515625" style="2" bestFit="1" customWidth="1"/>
    <col min="15610" max="15610" width="20.140625" style="2" customWidth="1"/>
    <col min="15611" max="15611" width="20.5703125" style="2" customWidth="1"/>
    <col min="15612" max="15612" width="17.28515625" style="2" customWidth="1"/>
    <col min="15613" max="15615" width="15" style="2" bestFit="1" customWidth="1"/>
    <col min="15616" max="15616" width="16" style="2" bestFit="1" customWidth="1"/>
    <col min="15617" max="15619" width="15" style="2" bestFit="1" customWidth="1"/>
    <col min="15620" max="15621" width="16" style="2" bestFit="1" customWidth="1"/>
    <col min="15622" max="15622" width="18.85546875" style="2" customWidth="1"/>
    <col min="15623" max="15623" width="17.85546875" style="2" bestFit="1" customWidth="1"/>
    <col min="15624" max="15864" width="9.140625" style="2"/>
    <col min="15865" max="15865" width="79.28515625" style="2" bestFit="1" customWidth="1"/>
    <col min="15866" max="15866" width="20.140625" style="2" customWidth="1"/>
    <col min="15867" max="15867" width="20.5703125" style="2" customWidth="1"/>
    <col min="15868" max="15868" width="17.28515625" style="2" customWidth="1"/>
    <col min="15869" max="15871" width="15" style="2" bestFit="1" customWidth="1"/>
    <col min="15872" max="15872" width="16" style="2" bestFit="1" customWidth="1"/>
    <col min="15873" max="15875" width="15" style="2" bestFit="1" customWidth="1"/>
    <col min="15876" max="15877" width="16" style="2" bestFit="1" customWidth="1"/>
    <col min="15878" max="15878" width="18.85546875" style="2" customWidth="1"/>
    <col min="15879" max="15879" width="17.85546875" style="2" bestFit="1" customWidth="1"/>
    <col min="15880" max="16120" width="9.140625" style="2"/>
    <col min="16121" max="16121" width="79.28515625" style="2" bestFit="1" customWidth="1"/>
    <col min="16122" max="16122" width="20.140625" style="2" customWidth="1"/>
    <col min="16123" max="16123" width="20.5703125" style="2" customWidth="1"/>
    <col min="16124" max="16124" width="17.28515625" style="2" customWidth="1"/>
    <col min="16125" max="16127" width="15" style="2" bestFit="1" customWidth="1"/>
    <col min="16128" max="16128" width="16" style="2" bestFit="1" customWidth="1"/>
    <col min="16129" max="16131" width="15" style="2" bestFit="1" customWidth="1"/>
    <col min="16132" max="16133" width="16" style="2" bestFit="1" customWidth="1"/>
    <col min="16134" max="16134" width="18.85546875" style="2" customWidth="1"/>
    <col min="16135" max="16135" width="17.85546875" style="2" bestFit="1" customWidth="1"/>
    <col min="16136" max="16384" width="9.140625" style="2"/>
  </cols>
  <sheetData>
    <row r="1" spans="1:7" ht="19.5" x14ac:dyDescent="0.3">
      <c r="B1" s="38" t="s">
        <v>0</v>
      </c>
      <c r="C1" s="38"/>
      <c r="D1" s="38"/>
      <c r="E1" s="38"/>
      <c r="F1" s="38"/>
    </row>
    <row r="2" spans="1:7" ht="19.5" x14ac:dyDescent="0.3">
      <c r="B2" s="38" t="s">
        <v>1</v>
      </c>
      <c r="C2" s="38"/>
      <c r="D2" s="38"/>
      <c r="E2" s="38"/>
      <c r="F2" s="38"/>
    </row>
    <row r="3" spans="1:7" ht="19.5" x14ac:dyDescent="0.3">
      <c r="B3" s="38" t="s">
        <v>2</v>
      </c>
      <c r="C3" s="38"/>
      <c r="D3" s="38"/>
      <c r="E3" s="38"/>
      <c r="F3" s="38"/>
    </row>
    <row r="4" spans="1:7" ht="19.5" x14ac:dyDescent="0.3">
      <c r="B4" s="38" t="s">
        <v>3</v>
      </c>
      <c r="C4" s="38"/>
      <c r="D4" s="38"/>
      <c r="E4" s="38"/>
      <c r="F4" s="38"/>
    </row>
    <row r="7" spans="1:7" s="5" customFormat="1" ht="30" x14ac:dyDescent="0.25">
      <c r="A7" s="3" t="s">
        <v>4</v>
      </c>
      <c r="B7" s="3" t="s">
        <v>5</v>
      </c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</row>
    <row r="8" spans="1:7" x14ac:dyDescent="0.25">
      <c r="A8" s="6" t="s">
        <v>11</v>
      </c>
      <c r="B8" s="7">
        <f>B9+B15+B25+B34+B42+B50+B59</f>
        <v>2637727761</v>
      </c>
      <c r="C8" s="7">
        <f t="shared" ref="C8:G8" si="0">C9+C15+C25+C34+C42+C50+C59</f>
        <v>1513934652</v>
      </c>
      <c r="D8" s="7">
        <f t="shared" si="0"/>
        <v>64977079.310000002</v>
      </c>
      <c r="E8" s="7">
        <f t="shared" si="0"/>
        <v>110899431.55000001</v>
      </c>
      <c r="F8" s="7">
        <f t="shared" si="0"/>
        <v>79819035.829999998</v>
      </c>
      <c r="G8" s="7">
        <f t="shared" si="0"/>
        <v>255695546.69</v>
      </c>
    </row>
    <row r="9" spans="1:7" x14ac:dyDescent="0.25">
      <c r="A9" s="8" t="s">
        <v>12</v>
      </c>
      <c r="B9" s="9">
        <f>SUM(B10:B14)</f>
        <v>1079794016.3399999</v>
      </c>
      <c r="C9" s="9">
        <f>SUM(C10:C14)</f>
        <v>680633158.34000003</v>
      </c>
      <c r="D9" s="10">
        <f t="shared" ref="D9:G9" si="1">SUM(D10:D14)</f>
        <v>29178872.289999999</v>
      </c>
      <c r="E9" s="10">
        <f t="shared" si="1"/>
        <v>28466948.390000001</v>
      </c>
      <c r="F9" s="7">
        <f t="shared" si="1"/>
        <v>34698727.199999996</v>
      </c>
      <c r="G9" s="10">
        <f t="shared" si="1"/>
        <v>92344547.879999995</v>
      </c>
    </row>
    <row r="10" spans="1:7" x14ac:dyDescent="0.25">
      <c r="A10" s="11" t="s">
        <v>13</v>
      </c>
      <c r="B10" s="12">
        <v>794458173.25</v>
      </c>
      <c r="C10" s="12">
        <v>464084134.25</v>
      </c>
      <c r="D10" s="13">
        <v>24722700</v>
      </c>
      <c r="E10" s="13">
        <v>24098366.670000002</v>
      </c>
      <c r="F10" s="13">
        <v>30036730.829999998</v>
      </c>
      <c r="G10" s="13">
        <f>SUM(D10:F10)</f>
        <v>78857797.5</v>
      </c>
    </row>
    <row r="11" spans="1:7" x14ac:dyDescent="0.25">
      <c r="A11" s="11" t="s">
        <v>14</v>
      </c>
      <c r="B11" s="12">
        <v>142131476</v>
      </c>
      <c r="C11" s="12">
        <v>116184200</v>
      </c>
      <c r="D11" s="13">
        <v>958000</v>
      </c>
      <c r="E11" s="13">
        <v>958000</v>
      </c>
      <c r="F11" s="13">
        <v>923000</v>
      </c>
      <c r="G11" s="13">
        <f>SUM(D11:F11)</f>
        <v>2839000</v>
      </c>
    </row>
    <row r="12" spans="1:7" x14ac:dyDescent="0.25">
      <c r="A12" s="11" t="s">
        <v>15</v>
      </c>
      <c r="B12" s="12">
        <v>1100000</v>
      </c>
      <c r="C12" s="12">
        <v>0</v>
      </c>
      <c r="D12" s="13">
        <v>45000</v>
      </c>
      <c r="E12" s="13">
        <v>45000</v>
      </c>
      <c r="F12" s="14">
        <v>0</v>
      </c>
      <c r="G12" s="13">
        <f>SUM(D12:F12)</f>
        <v>90000</v>
      </c>
    </row>
    <row r="13" spans="1:7" x14ac:dyDescent="0.25">
      <c r="A13" s="11" t="s">
        <v>16</v>
      </c>
      <c r="B13" s="12">
        <v>5500000</v>
      </c>
      <c r="C13" s="12">
        <v>2000000</v>
      </c>
      <c r="D13" s="13"/>
      <c r="E13" s="13"/>
      <c r="F13" s="14"/>
      <c r="G13" s="13">
        <f>SUM(D13:F13)</f>
        <v>0</v>
      </c>
    </row>
    <row r="14" spans="1:7" x14ac:dyDescent="0.25">
      <c r="A14" s="11" t="s">
        <v>17</v>
      </c>
      <c r="B14" s="12">
        <v>136604367.09</v>
      </c>
      <c r="C14" s="12">
        <v>98364824.090000004</v>
      </c>
      <c r="D14" s="13">
        <v>3453172.29</v>
      </c>
      <c r="E14" s="13">
        <v>3365581.72</v>
      </c>
      <c r="F14" s="13">
        <v>3738996.37</v>
      </c>
      <c r="G14" s="13">
        <f>SUM(D14:F14)</f>
        <v>10557750.379999999</v>
      </c>
    </row>
    <row r="15" spans="1:7" s="16" customFormat="1" x14ac:dyDescent="0.25">
      <c r="A15" s="15" t="s">
        <v>18</v>
      </c>
      <c r="B15" s="9">
        <f>SUM(B16:B24)</f>
        <v>470163236.50999999</v>
      </c>
      <c r="C15" s="9">
        <f>SUM(C16:C24)</f>
        <v>381466730.50999999</v>
      </c>
      <c r="D15" s="10">
        <f t="shared" ref="D15:G15" si="2">SUM(D16:D24)</f>
        <v>2787131.8599999994</v>
      </c>
      <c r="E15" s="10">
        <f t="shared" si="2"/>
        <v>5305781.43</v>
      </c>
      <c r="F15" s="7">
        <f t="shared" si="2"/>
        <v>3006811.2499999995</v>
      </c>
      <c r="G15" s="10">
        <f t="shared" si="2"/>
        <v>11099724.540000001</v>
      </c>
    </row>
    <row r="16" spans="1:7" x14ac:dyDescent="0.25">
      <c r="A16" s="17" t="s">
        <v>19</v>
      </c>
      <c r="B16" s="12">
        <v>23211085</v>
      </c>
      <c r="C16" s="12">
        <v>11421085</v>
      </c>
      <c r="D16" s="13">
        <v>771093.74</v>
      </c>
      <c r="E16" s="13">
        <v>729505.66</v>
      </c>
      <c r="F16" s="13">
        <v>781170.32</v>
      </c>
      <c r="G16" s="13">
        <f t="shared" ref="G16:G24" si="3">SUM(D16:F16)</f>
        <v>2281769.7199999997</v>
      </c>
    </row>
    <row r="17" spans="1:7" x14ac:dyDescent="0.25">
      <c r="A17" s="17" t="s">
        <v>20</v>
      </c>
      <c r="B17" s="12">
        <v>10300000</v>
      </c>
      <c r="C17" s="12">
        <v>6850000</v>
      </c>
      <c r="D17" s="13">
        <v>639443.35</v>
      </c>
      <c r="E17" s="13">
        <v>300000</v>
      </c>
      <c r="F17" s="13">
        <v>14160</v>
      </c>
      <c r="G17" s="13">
        <f t="shared" si="3"/>
        <v>953603.35</v>
      </c>
    </row>
    <row r="18" spans="1:7" x14ac:dyDescent="0.25">
      <c r="A18" s="17" t="s">
        <v>21</v>
      </c>
      <c r="B18" s="12">
        <v>9070197</v>
      </c>
      <c r="C18" s="12">
        <v>3870197</v>
      </c>
      <c r="D18" s="13">
        <v>118250</v>
      </c>
      <c r="E18" s="13">
        <v>143900</v>
      </c>
      <c r="F18" s="13">
        <v>25550</v>
      </c>
      <c r="G18" s="13">
        <f t="shared" si="3"/>
        <v>287700</v>
      </c>
    </row>
    <row r="19" spans="1:7" x14ac:dyDescent="0.25">
      <c r="A19" s="18" t="s">
        <v>22</v>
      </c>
      <c r="B19" s="12">
        <v>4355000</v>
      </c>
      <c r="C19" s="12">
        <v>2650000</v>
      </c>
      <c r="D19" s="13"/>
      <c r="E19" s="13"/>
      <c r="F19" s="13"/>
      <c r="G19" s="13">
        <f t="shared" si="3"/>
        <v>0</v>
      </c>
    </row>
    <row r="20" spans="1:7" x14ac:dyDescent="0.25">
      <c r="A20" s="17" t="s">
        <v>23</v>
      </c>
      <c r="B20" s="12">
        <v>53462534.460000001</v>
      </c>
      <c r="C20" s="12">
        <v>46097534.460000001</v>
      </c>
      <c r="D20" s="13">
        <v>255093.16</v>
      </c>
      <c r="E20" s="13">
        <v>3645937.29</v>
      </c>
      <c r="F20" s="13">
        <v>1675563.4</v>
      </c>
      <c r="G20" s="13">
        <f t="shared" si="3"/>
        <v>5576593.8499999996</v>
      </c>
    </row>
    <row r="21" spans="1:7" x14ac:dyDescent="0.25">
      <c r="A21" s="17" t="s">
        <v>24</v>
      </c>
      <c r="B21" s="12">
        <v>17216725.66</v>
      </c>
      <c r="C21" s="12">
        <v>9366225.6600000001</v>
      </c>
      <c r="D21" s="13">
        <v>53208.68</v>
      </c>
      <c r="E21" s="13">
        <v>60397.120000000003</v>
      </c>
      <c r="F21" s="13">
        <v>58320.76</v>
      </c>
      <c r="G21" s="13">
        <f t="shared" si="3"/>
        <v>171926.56</v>
      </c>
    </row>
    <row r="22" spans="1:7" ht="30" x14ac:dyDescent="0.25">
      <c r="A22" s="17" t="s">
        <v>25</v>
      </c>
      <c r="B22" s="12">
        <v>18945145.390000001</v>
      </c>
      <c r="C22" s="12">
        <v>12989644.390000001</v>
      </c>
      <c r="D22" s="13">
        <v>365630.97</v>
      </c>
      <c r="E22" s="13">
        <v>291140.81</v>
      </c>
      <c r="F22" s="13">
        <v>171433.18</v>
      </c>
      <c r="G22" s="13">
        <f t="shared" si="3"/>
        <v>828204.96</v>
      </c>
    </row>
    <row r="23" spans="1:7" ht="30" x14ac:dyDescent="0.25">
      <c r="A23" s="17" t="s">
        <v>26</v>
      </c>
      <c r="B23" s="12">
        <v>313569549</v>
      </c>
      <c r="C23" s="12">
        <v>275589044</v>
      </c>
      <c r="D23" s="13">
        <v>86605.36</v>
      </c>
      <c r="E23" s="13">
        <v>55238.75</v>
      </c>
      <c r="F23" s="13">
        <v>280613.59000000003</v>
      </c>
      <c r="G23" s="13">
        <f t="shared" si="3"/>
        <v>422457.7</v>
      </c>
    </row>
    <row r="24" spans="1:7" x14ac:dyDescent="0.25">
      <c r="A24" s="17" t="s">
        <v>27</v>
      </c>
      <c r="B24" s="12">
        <v>20033000</v>
      </c>
      <c r="C24" s="12">
        <v>12633000</v>
      </c>
      <c r="D24" s="13">
        <v>497806.6</v>
      </c>
      <c r="E24" s="13">
        <v>79661.8</v>
      </c>
      <c r="F24" s="14">
        <v>0</v>
      </c>
      <c r="G24" s="13">
        <f t="shared" si="3"/>
        <v>577468.4</v>
      </c>
    </row>
    <row r="25" spans="1:7" s="16" customFormat="1" x14ac:dyDescent="0.25">
      <c r="A25" s="15" t="s">
        <v>28</v>
      </c>
      <c r="B25" s="9">
        <f>SUM(B26:B33)</f>
        <v>61982023.149999999</v>
      </c>
      <c r="C25" s="9">
        <f>SUM(C26:C33)</f>
        <v>-31633216.850000001</v>
      </c>
      <c r="D25" s="10">
        <f t="shared" ref="D25:G25" si="4">SUM(D26:D33)</f>
        <v>976028.44</v>
      </c>
      <c r="E25" s="10">
        <f t="shared" si="4"/>
        <v>1159078.2699999998</v>
      </c>
      <c r="F25" s="7">
        <f t="shared" si="4"/>
        <v>464728.13</v>
      </c>
      <c r="G25" s="10">
        <f t="shared" si="4"/>
        <v>2599834.84</v>
      </c>
    </row>
    <row r="26" spans="1:7" ht="22.5" customHeight="1" x14ac:dyDescent="0.25">
      <c r="A26" s="17" t="s">
        <v>29</v>
      </c>
      <c r="B26" s="12">
        <v>3403000</v>
      </c>
      <c r="C26" s="12">
        <v>1923000</v>
      </c>
      <c r="D26" s="13">
        <v>0</v>
      </c>
      <c r="E26" s="13">
        <v>38880</v>
      </c>
      <c r="F26" s="13">
        <v>22615</v>
      </c>
      <c r="G26" s="13">
        <f t="shared" ref="G26:G33" si="5">SUM(D26:F26)</f>
        <v>61495</v>
      </c>
    </row>
    <row r="27" spans="1:7" x14ac:dyDescent="0.25">
      <c r="A27" s="17" t="s">
        <v>30</v>
      </c>
      <c r="B27" s="12">
        <v>4681540</v>
      </c>
      <c r="C27" s="12">
        <v>3381540</v>
      </c>
      <c r="D27" s="13">
        <v>112088.35</v>
      </c>
      <c r="F27" s="13">
        <v>32373.3</v>
      </c>
      <c r="G27" s="13">
        <f t="shared" si="5"/>
        <v>144461.65</v>
      </c>
    </row>
    <row r="28" spans="1:7" x14ac:dyDescent="0.25">
      <c r="A28" s="17" t="s">
        <v>31</v>
      </c>
      <c r="B28" s="12">
        <v>3165000</v>
      </c>
      <c r="C28" s="12">
        <v>2615000</v>
      </c>
      <c r="D28" s="13">
        <v>0</v>
      </c>
      <c r="E28" s="13">
        <v>14375</v>
      </c>
      <c r="F28" s="14">
        <v>0</v>
      </c>
      <c r="G28" s="13">
        <f t="shared" si="5"/>
        <v>14375</v>
      </c>
    </row>
    <row r="29" spans="1:7" x14ac:dyDescent="0.25">
      <c r="A29" s="17" t="s">
        <v>32</v>
      </c>
      <c r="B29" s="12">
        <v>500000</v>
      </c>
      <c r="C29" s="12">
        <v>300000</v>
      </c>
      <c r="D29" s="13">
        <v>17370.150000000001</v>
      </c>
      <c r="F29" s="14">
        <v>0</v>
      </c>
      <c r="G29" s="13">
        <f t="shared" si="5"/>
        <v>17370.150000000001</v>
      </c>
    </row>
    <row r="30" spans="1:7" x14ac:dyDescent="0.25">
      <c r="A30" s="17" t="s">
        <v>33</v>
      </c>
      <c r="B30" s="12">
        <v>3095000</v>
      </c>
      <c r="C30" s="12">
        <v>1995000</v>
      </c>
      <c r="D30" s="13">
        <v>0</v>
      </c>
      <c r="E30" s="13">
        <v>238587.83</v>
      </c>
      <c r="F30" s="13">
        <v>41947.82</v>
      </c>
      <c r="G30" s="13">
        <f t="shared" si="5"/>
        <v>280535.64999999997</v>
      </c>
    </row>
    <row r="31" spans="1:7" ht="30" x14ac:dyDescent="0.25">
      <c r="A31" s="17" t="s">
        <v>34</v>
      </c>
      <c r="B31" s="12">
        <v>4545000</v>
      </c>
      <c r="C31" s="12">
        <v>4100000</v>
      </c>
      <c r="D31" s="13">
        <v>0</v>
      </c>
      <c r="E31" s="13">
        <v>987.54</v>
      </c>
      <c r="F31" s="13">
        <v>11800</v>
      </c>
      <c r="G31" s="13">
        <f t="shared" si="5"/>
        <v>12787.54</v>
      </c>
    </row>
    <row r="32" spans="1:7" ht="30" x14ac:dyDescent="0.25">
      <c r="A32" s="17" t="s">
        <v>35</v>
      </c>
      <c r="B32" s="12">
        <v>22319707</v>
      </c>
      <c r="C32" s="12">
        <v>6850000</v>
      </c>
      <c r="D32" s="13">
        <v>506135.98</v>
      </c>
      <c r="E32" s="13">
        <v>729500</v>
      </c>
      <c r="F32" s="13">
        <v>164278.54999999999</v>
      </c>
      <c r="G32" s="13">
        <f t="shared" si="5"/>
        <v>1399914.53</v>
      </c>
    </row>
    <row r="33" spans="1:7" x14ac:dyDescent="0.25">
      <c r="A33" s="17" t="s">
        <v>36</v>
      </c>
      <c r="B33" s="12">
        <v>20272776.149999999</v>
      </c>
      <c r="C33" s="12">
        <v>-52797756.850000001</v>
      </c>
      <c r="D33" s="13">
        <v>340433.96</v>
      </c>
      <c r="E33" s="13">
        <v>136747.9</v>
      </c>
      <c r="F33" s="13">
        <v>191713.46</v>
      </c>
      <c r="G33" s="13">
        <f t="shared" si="5"/>
        <v>668895.31999999995</v>
      </c>
    </row>
    <row r="34" spans="1:7" x14ac:dyDescent="0.25">
      <c r="A34" s="15" t="s">
        <v>37</v>
      </c>
      <c r="B34" s="7">
        <f>SUM(B35:B41)</f>
        <v>507046756</v>
      </c>
      <c r="C34" s="19">
        <f>SUM(C35:C41)</f>
        <v>3410000</v>
      </c>
      <c r="D34" s="20">
        <f>SUM(D35:D43)</f>
        <v>32035046.719999999</v>
      </c>
      <c r="E34" s="20">
        <f>SUM(E35:E43)</f>
        <v>75967623.460000008</v>
      </c>
      <c r="F34" s="19">
        <f>SUM(F35:F41)</f>
        <v>41546760.140000001</v>
      </c>
      <c r="G34" s="10">
        <f>SUM(G35:G41)</f>
        <v>149549430.31999999</v>
      </c>
    </row>
    <row r="35" spans="1:7" x14ac:dyDescent="0.25">
      <c r="A35" s="17" t="s">
        <v>38</v>
      </c>
      <c r="B35" s="12">
        <v>2920000</v>
      </c>
      <c r="D35" s="13">
        <v>0</v>
      </c>
      <c r="E35" s="13">
        <v>630000</v>
      </c>
      <c r="F35" s="13">
        <v>0</v>
      </c>
      <c r="G35" s="13">
        <f t="shared" ref="G35:G58" si="6">SUM(D35:F35)</f>
        <v>630000</v>
      </c>
    </row>
    <row r="36" spans="1:7" ht="30" x14ac:dyDescent="0.25">
      <c r="A36" s="17" t="s">
        <v>39</v>
      </c>
      <c r="B36" s="12">
        <v>297716756</v>
      </c>
      <c r="C36" s="12">
        <v>1000000</v>
      </c>
      <c r="D36" s="13">
        <v>15368380.720000001</v>
      </c>
      <c r="E36" s="13">
        <v>42004291.460000001</v>
      </c>
      <c r="F36" s="13">
        <v>24880094.140000001</v>
      </c>
      <c r="G36" s="13">
        <f t="shared" si="6"/>
        <v>82252766.319999993</v>
      </c>
    </row>
    <row r="37" spans="1:7" ht="30" x14ac:dyDescent="0.25">
      <c r="A37" s="17" t="s">
        <v>40</v>
      </c>
      <c r="D37" s="13">
        <v>0</v>
      </c>
      <c r="E37" s="14">
        <v>0</v>
      </c>
      <c r="F37" s="14">
        <v>0</v>
      </c>
      <c r="G37" s="13">
        <f t="shared" si="6"/>
        <v>0</v>
      </c>
    </row>
    <row r="38" spans="1:7" ht="30" x14ac:dyDescent="0.25">
      <c r="A38" s="17" t="s">
        <v>41</v>
      </c>
      <c r="D38" s="13">
        <v>0</v>
      </c>
      <c r="E38" s="14">
        <v>0</v>
      </c>
      <c r="F38" s="14">
        <v>0</v>
      </c>
      <c r="G38" s="13">
        <f t="shared" si="6"/>
        <v>0</v>
      </c>
    </row>
    <row r="39" spans="1:7" ht="30" x14ac:dyDescent="0.25">
      <c r="A39" s="17" t="s">
        <v>42</v>
      </c>
      <c r="D39" s="13">
        <v>0</v>
      </c>
      <c r="E39" s="14">
        <v>0</v>
      </c>
      <c r="F39" s="14">
        <v>0</v>
      </c>
      <c r="G39" s="13">
        <f t="shared" si="6"/>
        <v>0</v>
      </c>
    </row>
    <row r="40" spans="1:7" x14ac:dyDescent="0.25">
      <c r="A40" s="17" t="s">
        <v>43</v>
      </c>
      <c r="B40" s="12">
        <v>6410000</v>
      </c>
      <c r="C40" s="12">
        <v>2410000</v>
      </c>
      <c r="D40" s="13">
        <v>0</v>
      </c>
      <c r="E40" s="14">
        <v>0</v>
      </c>
      <c r="F40" s="14">
        <v>0</v>
      </c>
      <c r="G40" s="13">
        <f t="shared" si="6"/>
        <v>0</v>
      </c>
    </row>
    <row r="41" spans="1:7" ht="30" x14ac:dyDescent="0.25">
      <c r="A41" s="17" t="s">
        <v>44</v>
      </c>
      <c r="B41" s="12">
        <v>200000000</v>
      </c>
      <c r="D41" s="13">
        <v>16666666</v>
      </c>
      <c r="E41" s="13">
        <v>33333332</v>
      </c>
      <c r="F41" s="13">
        <v>16666666</v>
      </c>
      <c r="G41" s="13">
        <f t="shared" si="6"/>
        <v>66666664</v>
      </c>
    </row>
    <row r="42" spans="1:7" s="16" customFormat="1" x14ac:dyDescent="0.25">
      <c r="A42" s="15" t="s">
        <v>45</v>
      </c>
      <c r="B42" s="19">
        <f>SUM(B43:B49)</f>
        <v>4846155</v>
      </c>
      <c r="C42" s="19">
        <f>SUM(C43:C49)</f>
        <v>4828756</v>
      </c>
      <c r="D42" s="10">
        <f>SUM(D43)</f>
        <v>0</v>
      </c>
      <c r="E42" s="19">
        <v>0</v>
      </c>
      <c r="F42" s="19">
        <v>0</v>
      </c>
      <c r="G42" s="10">
        <f t="shared" si="6"/>
        <v>0</v>
      </c>
    </row>
    <row r="43" spans="1:7" x14ac:dyDescent="0.25">
      <c r="A43" s="17" t="s">
        <v>46</v>
      </c>
      <c r="D43" s="13">
        <v>0</v>
      </c>
      <c r="E43" s="14">
        <v>0</v>
      </c>
      <c r="F43" s="14">
        <v>0</v>
      </c>
      <c r="G43" s="10">
        <f t="shared" si="6"/>
        <v>0</v>
      </c>
    </row>
    <row r="44" spans="1:7" ht="30" x14ac:dyDescent="0.25">
      <c r="A44" s="17" t="s">
        <v>47</v>
      </c>
      <c r="B44" s="12">
        <v>4846155</v>
      </c>
      <c r="C44" s="12">
        <v>4828756</v>
      </c>
      <c r="D44" s="13">
        <v>0</v>
      </c>
      <c r="E44" s="14">
        <v>0</v>
      </c>
      <c r="F44" s="14">
        <v>0</v>
      </c>
      <c r="G44" s="10">
        <f t="shared" si="6"/>
        <v>0</v>
      </c>
    </row>
    <row r="45" spans="1:7" ht="30" x14ac:dyDescent="0.25">
      <c r="A45" s="17" t="s">
        <v>48</v>
      </c>
      <c r="D45" s="13">
        <v>0</v>
      </c>
      <c r="E45" s="14">
        <v>0</v>
      </c>
      <c r="F45" s="14">
        <v>0</v>
      </c>
      <c r="G45" s="10">
        <f t="shared" si="6"/>
        <v>0</v>
      </c>
    </row>
    <row r="46" spans="1:7" ht="30" x14ac:dyDescent="0.25">
      <c r="A46" s="17" t="s">
        <v>49</v>
      </c>
      <c r="D46" s="13">
        <v>0</v>
      </c>
      <c r="E46" s="14">
        <v>0</v>
      </c>
      <c r="F46" s="14">
        <v>0</v>
      </c>
      <c r="G46" s="10">
        <f t="shared" si="6"/>
        <v>0</v>
      </c>
    </row>
    <row r="47" spans="1:7" ht="30" x14ac:dyDescent="0.25">
      <c r="A47" s="17" t="s">
        <v>50</v>
      </c>
      <c r="D47" s="13">
        <v>0</v>
      </c>
      <c r="E47" s="14">
        <v>0</v>
      </c>
      <c r="F47" s="14">
        <v>0</v>
      </c>
      <c r="G47" s="10">
        <f t="shared" si="6"/>
        <v>0</v>
      </c>
    </row>
    <row r="48" spans="1:7" x14ac:dyDescent="0.25">
      <c r="A48" s="17" t="s">
        <v>51</v>
      </c>
      <c r="D48" s="13">
        <v>0</v>
      </c>
      <c r="E48" s="14">
        <v>0</v>
      </c>
      <c r="F48" s="14">
        <v>0</v>
      </c>
      <c r="G48" s="10">
        <f t="shared" si="6"/>
        <v>0</v>
      </c>
    </row>
    <row r="49" spans="1:7" ht="30" x14ac:dyDescent="0.25">
      <c r="A49" s="17" t="s">
        <v>52</v>
      </c>
      <c r="D49" s="13">
        <v>0</v>
      </c>
      <c r="E49" s="14">
        <v>0</v>
      </c>
      <c r="F49" s="14">
        <v>0</v>
      </c>
      <c r="G49" s="10">
        <f t="shared" si="6"/>
        <v>0</v>
      </c>
    </row>
    <row r="50" spans="1:7" s="16" customFormat="1" x14ac:dyDescent="0.25">
      <c r="A50" s="15" t="s">
        <v>53</v>
      </c>
      <c r="B50" s="7">
        <f>SUM(B51:B58)</f>
        <v>246447454</v>
      </c>
      <c r="C50" s="9">
        <f>SUM(C51:C58)</f>
        <v>208081104</v>
      </c>
      <c r="D50" s="10">
        <f t="shared" ref="D50:F50" si="7">SUM(D51:D57)</f>
        <v>0</v>
      </c>
      <c r="E50" s="10">
        <f t="shared" si="7"/>
        <v>0</v>
      </c>
      <c r="F50" s="7">
        <f t="shared" si="7"/>
        <v>102009.11</v>
      </c>
      <c r="G50" s="10">
        <f t="shared" si="6"/>
        <v>102009.11</v>
      </c>
    </row>
    <row r="51" spans="1:7" x14ac:dyDescent="0.25">
      <c r="A51" s="17" t="s">
        <v>54</v>
      </c>
      <c r="B51" s="12">
        <v>5065000</v>
      </c>
      <c r="C51" s="12">
        <v>-400000</v>
      </c>
      <c r="E51" s="14">
        <v>0</v>
      </c>
      <c r="F51" s="13">
        <v>74633.11</v>
      </c>
      <c r="G51" s="13">
        <f t="shared" si="6"/>
        <v>74633.11</v>
      </c>
    </row>
    <row r="52" spans="1:7" ht="30" x14ac:dyDescent="0.25">
      <c r="A52" s="17" t="s">
        <v>55</v>
      </c>
      <c r="B52" s="12">
        <v>2360500</v>
      </c>
      <c r="C52" s="12">
        <v>1150000</v>
      </c>
      <c r="E52" s="14"/>
      <c r="F52" s="13"/>
      <c r="G52" s="13">
        <f t="shared" si="6"/>
        <v>0</v>
      </c>
    </row>
    <row r="53" spans="1:7" ht="30" x14ac:dyDescent="0.25">
      <c r="A53" s="17" t="s">
        <v>56</v>
      </c>
      <c r="B53" s="12">
        <v>549415</v>
      </c>
      <c r="C53" s="12">
        <v>299415</v>
      </c>
      <c r="D53" s="13">
        <v>0</v>
      </c>
      <c r="E53" s="14">
        <v>0</v>
      </c>
      <c r="F53" s="14">
        <v>0</v>
      </c>
      <c r="G53" s="13">
        <f t="shared" si="6"/>
        <v>0</v>
      </c>
    </row>
    <row r="54" spans="1:7" ht="30" x14ac:dyDescent="0.25">
      <c r="A54" s="17" t="s">
        <v>57</v>
      </c>
      <c r="B54" s="12">
        <v>28300000</v>
      </c>
      <c r="C54" s="12">
        <v>2204650</v>
      </c>
      <c r="D54" s="13"/>
      <c r="E54" s="14"/>
      <c r="F54" s="14"/>
      <c r="G54" s="13">
        <f t="shared" si="6"/>
        <v>0</v>
      </c>
    </row>
    <row r="55" spans="1:7" x14ac:dyDescent="0.25">
      <c r="A55" s="17" t="s">
        <v>58</v>
      </c>
      <c r="B55" s="12">
        <v>7992230</v>
      </c>
      <c r="C55" s="12">
        <v>5947230</v>
      </c>
      <c r="D55" s="13">
        <v>0</v>
      </c>
      <c r="E55" s="14">
        <v>0</v>
      </c>
      <c r="F55" s="14">
        <v>0</v>
      </c>
      <c r="G55" s="13">
        <f t="shared" si="6"/>
        <v>0</v>
      </c>
    </row>
    <row r="56" spans="1:7" x14ac:dyDescent="0.25">
      <c r="A56" s="17" t="s">
        <v>59</v>
      </c>
      <c r="B56" s="12">
        <v>50000</v>
      </c>
      <c r="C56" s="12">
        <v>0</v>
      </c>
      <c r="D56" s="13"/>
      <c r="E56" s="14"/>
      <c r="F56" s="14"/>
      <c r="G56" s="13">
        <f t="shared" si="6"/>
        <v>0</v>
      </c>
    </row>
    <row r="57" spans="1:7" x14ac:dyDescent="0.25">
      <c r="A57" s="17" t="s">
        <v>60</v>
      </c>
      <c r="B57" s="12">
        <v>2230309</v>
      </c>
      <c r="C57" s="12">
        <v>-1020191</v>
      </c>
      <c r="D57" s="13">
        <v>0</v>
      </c>
      <c r="E57" s="14">
        <v>0</v>
      </c>
      <c r="F57" s="13">
        <v>27376</v>
      </c>
      <c r="G57" s="13">
        <f t="shared" si="6"/>
        <v>27376</v>
      </c>
    </row>
    <row r="58" spans="1:7" ht="30" x14ac:dyDescent="0.25">
      <c r="A58" s="17" t="s">
        <v>61</v>
      </c>
      <c r="B58" s="12">
        <v>199900000</v>
      </c>
      <c r="C58" s="12">
        <v>199900000</v>
      </c>
      <c r="D58" s="13"/>
      <c r="E58" s="14"/>
      <c r="F58" s="13"/>
      <c r="G58" s="13">
        <f t="shared" si="6"/>
        <v>0</v>
      </c>
    </row>
    <row r="59" spans="1:7" s="16" customFormat="1" x14ac:dyDescent="0.25">
      <c r="A59" s="21" t="s">
        <v>62</v>
      </c>
      <c r="B59" s="7">
        <f>SUM(B60:B61)</f>
        <v>267448120</v>
      </c>
      <c r="C59" s="9">
        <f>SUM(C60:C61)</f>
        <v>267148120</v>
      </c>
      <c r="D59" s="10">
        <v>0</v>
      </c>
      <c r="E59" s="19">
        <v>0</v>
      </c>
      <c r="F59" s="19">
        <v>0</v>
      </c>
      <c r="G59" s="13">
        <f>SUM(G60:G61)</f>
        <v>0</v>
      </c>
    </row>
    <row r="60" spans="1:7" x14ac:dyDescent="0.25">
      <c r="A60" s="22" t="s">
        <v>63</v>
      </c>
      <c r="B60" s="12">
        <v>6548120</v>
      </c>
      <c r="C60" s="12">
        <v>6248120</v>
      </c>
      <c r="D60" s="13">
        <v>0</v>
      </c>
      <c r="E60" s="14">
        <v>0</v>
      </c>
      <c r="F60" s="14">
        <v>0</v>
      </c>
      <c r="G60" s="10">
        <f>SUM(D60:F60)</f>
        <v>0</v>
      </c>
    </row>
    <row r="61" spans="1:7" x14ac:dyDescent="0.25">
      <c r="A61" s="22" t="s">
        <v>64</v>
      </c>
      <c r="B61" s="12">
        <v>260900000</v>
      </c>
      <c r="C61" s="12">
        <v>260900000</v>
      </c>
      <c r="D61" s="13"/>
      <c r="E61" s="14"/>
      <c r="F61" s="14"/>
      <c r="G61" s="10"/>
    </row>
    <row r="62" spans="1:7" s="16" customFormat="1" ht="30" x14ac:dyDescent="0.25">
      <c r="A62" s="21" t="s">
        <v>65</v>
      </c>
      <c r="B62" s="12">
        <v>0</v>
      </c>
      <c r="C62" s="12">
        <v>0</v>
      </c>
      <c r="D62" s="13">
        <v>0</v>
      </c>
      <c r="E62" s="14">
        <v>0</v>
      </c>
      <c r="F62" s="14">
        <v>0</v>
      </c>
      <c r="G62" s="14">
        <v>0</v>
      </c>
    </row>
    <row r="63" spans="1:7" x14ac:dyDescent="0.25">
      <c r="A63" s="1" t="s">
        <v>66</v>
      </c>
      <c r="B63" s="12">
        <v>0</v>
      </c>
      <c r="C63" s="12">
        <v>0</v>
      </c>
      <c r="D63" s="13">
        <v>0</v>
      </c>
      <c r="E63" s="14">
        <v>0</v>
      </c>
      <c r="F63" s="14">
        <v>0</v>
      </c>
      <c r="G63" s="10">
        <f t="shared" ref="G63:G68" si="8">SUM(D63:F63)</f>
        <v>0</v>
      </c>
    </row>
    <row r="64" spans="1:7" ht="30" x14ac:dyDescent="0.25">
      <c r="A64" s="1" t="s">
        <v>67</v>
      </c>
      <c r="B64" s="12">
        <v>0</v>
      </c>
      <c r="C64" s="12">
        <v>0</v>
      </c>
      <c r="D64" s="13">
        <v>0</v>
      </c>
      <c r="E64" s="14">
        <v>0</v>
      </c>
      <c r="F64" s="14">
        <v>0</v>
      </c>
      <c r="G64" s="10">
        <f t="shared" si="8"/>
        <v>0</v>
      </c>
    </row>
    <row r="65" spans="1:7" s="16" customFormat="1" x14ac:dyDescent="0.25">
      <c r="A65" s="21" t="s">
        <v>68</v>
      </c>
      <c r="B65" s="12">
        <v>0</v>
      </c>
      <c r="C65" s="12">
        <v>0</v>
      </c>
      <c r="D65" s="13">
        <v>0</v>
      </c>
      <c r="E65" s="14">
        <v>0</v>
      </c>
      <c r="F65" s="14">
        <v>0</v>
      </c>
      <c r="G65" s="10">
        <f t="shared" si="8"/>
        <v>0</v>
      </c>
    </row>
    <row r="66" spans="1:7" x14ac:dyDescent="0.25">
      <c r="A66" s="1" t="s">
        <v>69</v>
      </c>
      <c r="B66" s="12">
        <v>0</v>
      </c>
      <c r="C66" s="12">
        <v>0</v>
      </c>
      <c r="D66" s="13">
        <v>0</v>
      </c>
      <c r="E66" s="14">
        <v>0</v>
      </c>
      <c r="F66" s="14">
        <v>0</v>
      </c>
      <c r="G66" s="10">
        <f t="shared" si="8"/>
        <v>0</v>
      </c>
    </row>
    <row r="67" spans="1:7" x14ac:dyDescent="0.25">
      <c r="A67" s="1" t="s">
        <v>70</v>
      </c>
      <c r="B67" s="12">
        <v>0</v>
      </c>
      <c r="C67" s="12">
        <v>0</v>
      </c>
      <c r="D67" s="13">
        <v>0</v>
      </c>
      <c r="E67" s="14">
        <v>0</v>
      </c>
      <c r="F67" s="14">
        <v>0</v>
      </c>
      <c r="G67" s="10">
        <f t="shared" si="8"/>
        <v>0</v>
      </c>
    </row>
    <row r="68" spans="1:7" ht="30" x14ac:dyDescent="0.25">
      <c r="A68" s="1" t="s">
        <v>71</v>
      </c>
      <c r="B68" s="12">
        <v>0</v>
      </c>
      <c r="C68" s="12">
        <v>0</v>
      </c>
      <c r="D68" s="13">
        <v>0</v>
      </c>
      <c r="E68" s="14">
        <v>0</v>
      </c>
      <c r="F68" s="14">
        <v>0</v>
      </c>
      <c r="G68" s="10">
        <f t="shared" si="8"/>
        <v>0</v>
      </c>
    </row>
    <row r="69" spans="1:7" s="16" customFormat="1" x14ac:dyDescent="0.25">
      <c r="A69" s="23" t="s">
        <v>72</v>
      </c>
      <c r="B69" s="24">
        <f>B59+B50+B42+B34+B25+B15+B9</f>
        <v>2637727761</v>
      </c>
      <c r="C69" s="24">
        <f>C59+C50+C42+C34+C25+C15+C9</f>
        <v>1513934652</v>
      </c>
      <c r="D69" s="24">
        <f t="shared" ref="D69:F69" si="9">D59+D50+D42+D34+D25+D15+D9</f>
        <v>64977079.309999995</v>
      </c>
      <c r="E69" s="24">
        <f t="shared" si="9"/>
        <v>110899431.55</v>
      </c>
      <c r="F69" s="24">
        <f t="shared" si="9"/>
        <v>79819035.829999998</v>
      </c>
      <c r="G69" s="25">
        <f>+G50+G34+G25+G15+G9</f>
        <v>255695546.69</v>
      </c>
    </row>
    <row r="70" spans="1:7" x14ac:dyDescent="0.25">
      <c r="A70" s="21" t="s">
        <v>73</v>
      </c>
      <c r="D70" s="10">
        <v>0</v>
      </c>
      <c r="E70" s="10">
        <v>0</v>
      </c>
      <c r="F70" s="10">
        <v>0</v>
      </c>
      <c r="G70" s="10">
        <v>0</v>
      </c>
    </row>
    <row r="71" spans="1:7" x14ac:dyDescent="0.25">
      <c r="A71" s="21" t="s">
        <v>74</v>
      </c>
      <c r="D71" s="10">
        <v>0</v>
      </c>
      <c r="E71" s="10">
        <v>0</v>
      </c>
      <c r="F71" s="10">
        <v>0</v>
      </c>
      <c r="G71" s="10">
        <v>0</v>
      </c>
    </row>
    <row r="72" spans="1:7" ht="30" x14ac:dyDescent="0.25">
      <c r="A72" s="1" t="s">
        <v>75</v>
      </c>
      <c r="D72" s="10">
        <v>0</v>
      </c>
      <c r="E72" s="10">
        <v>0</v>
      </c>
      <c r="F72" s="10">
        <v>0</v>
      </c>
      <c r="G72" s="10">
        <v>0</v>
      </c>
    </row>
    <row r="73" spans="1:7" ht="30" x14ac:dyDescent="0.25">
      <c r="A73" s="1" t="s">
        <v>76</v>
      </c>
      <c r="D73" s="10">
        <v>0</v>
      </c>
      <c r="E73" s="10">
        <v>0</v>
      </c>
      <c r="F73" s="10">
        <v>0</v>
      </c>
      <c r="G73" s="10">
        <v>0</v>
      </c>
    </row>
    <row r="74" spans="1:7" x14ac:dyDescent="0.25">
      <c r="A74" s="21" t="s">
        <v>77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" t="s">
        <v>78</v>
      </c>
      <c r="D75" s="10">
        <v>0</v>
      </c>
      <c r="E75" s="10">
        <v>0</v>
      </c>
      <c r="F75" s="10">
        <v>0</v>
      </c>
      <c r="G75" s="10">
        <v>0</v>
      </c>
    </row>
    <row r="76" spans="1:7" x14ac:dyDescent="0.25">
      <c r="A76" s="1" t="s">
        <v>79</v>
      </c>
      <c r="D76" s="10">
        <v>0</v>
      </c>
      <c r="E76" s="10">
        <v>0</v>
      </c>
      <c r="F76" s="10">
        <v>0</v>
      </c>
      <c r="G76" s="10">
        <v>0</v>
      </c>
    </row>
    <row r="77" spans="1:7" x14ac:dyDescent="0.25">
      <c r="A77" s="21" t="s">
        <v>80</v>
      </c>
      <c r="D77" s="10">
        <v>0</v>
      </c>
      <c r="E77" s="10">
        <v>0</v>
      </c>
      <c r="F77" s="10">
        <v>0</v>
      </c>
      <c r="G77" s="10">
        <v>0</v>
      </c>
    </row>
    <row r="78" spans="1:7" x14ac:dyDescent="0.25">
      <c r="A78" s="1" t="s">
        <v>81</v>
      </c>
      <c r="D78" s="10">
        <v>0</v>
      </c>
      <c r="E78" s="10">
        <v>0</v>
      </c>
      <c r="F78" s="10">
        <v>0</v>
      </c>
      <c r="G78" s="10">
        <v>0</v>
      </c>
    </row>
    <row r="79" spans="1:7" x14ac:dyDescent="0.25">
      <c r="A79" s="23" t="s">
        <v>82</v>
      </c>
      <c r="D79" s="26">
        <v>0</v>
      </c>
      <c r="E79" s="26">
        <v>0</v>
      </c>
      <c r="F79" s="26">
        <v>0</v>
      </c>
      <c r="G79" s="26">
        <v>0</v>
      </c>
    </row>
    <row r="80" spans="1:7" x14ac:dyDescent="0.25">
      <c r="G80" s="10"/>
    </row>
    <row r="81" spans="1:7" x14ac:dyDescent="0.25">
      <c r="A81" s="27" t="s">
        <v>83</v>
      </c>
      <c r="B81" s="28">
        <f>B69</f>
        <v>2637727761</v>
      </c>
      <c r="C81" s="28">
        <f>C69</f>
        <v>1513934652</v>
      </c>
      <c r="D81" s="29">
        <f t="shared" ref="D81:G81" si="10">D69</f>
        <v>64977079.309999995</v>
      </c>
      <c r="E81" s="29">
        <f t="shared" si="10"/>
        <v>110899431.55</v>
      </c>
      <c r="F81" s="29">
        <f t="shared" si="10"/>
        <v>79819035.829999998</v>
      </c>
      <c r="G81" s="29">
        <f t="shared" si="10"/>
        <v>255695546.69</v>
      </c>
    </row>
    <row r="82" spans="1:7" ht="14.25" customHeight="1" x14ac:dyDescent="0.25">
      <c r="A82" s="37" t="s">
        <v>84</v>
      </c>
      <c r="B82" s="37"/>
      <c r="C82" s="30"/>
    </row>
    <row r="83" spans="1:7" ht="13.5" customHeight="1" x14ac:dyDescent="0.25">
      <c r="A83" s="37" t="s">
        <v>92</v>
      </c>
      <c r="B83" s="37"/>
      <c r="C83" s="37"/>
    </row>
    <row r="84" spans="1:7" ht="14.25" customHeight="1" x14ac:dyDescent="0.25">
      <c r="A84" s="37" t="s">
        <v>85</v>
      </c>
      <c r="B84" s="37"/>
      <c r="C84" s="37"/>
      <c r="D84" s="37"/>
    </row>
    <row r="87" spans="1:7" x14ac:dyDescent="0.25">
      <c r="A87" s="31" t="s">
        <v>86</v>
      </c>
      <c r="C87" s="33"/>
      <c r="D87" s="35" t="s">
        <v>87</v>
      </c>
      <c r="E87" s="35"/>
    </row>
    <row r="93" spans="1:7" x14ac:dyDescent="0.25">
      <c r="A93" s="31" t="s">
        <v>88</v>
      </c>
      <c r="C93" s="33"/>
      <c r="D93" s="35" t="s">
        <v>89</v>
      </c>
      <c r="E93" s="35"/>
    </row>
    <row r="94" spans="1:7" x14ac:dyDescent="0.25">
      <c r="A94" s="32" t="s">
        <v>90</v>
      </c>
      <c r="C94" s="34"/>
      <c r="D94" s="36" t="s">
        <v>91</v>
      </c>
      <c r="E94" s="36"/>
    </row>
  </sheetData>
  <mergeCells count="10">
    <mergeCell ref="D87:E87"/>
    <mergeCell ref="D93:E93"/>
    <mergeCell ref="D94:E94"/>
    <mergeCell ref="A84:D84"/>
    <mergeCell ref="B1:F1"/>
    <mergeCell ref="B2:F2"/>
    <mergeCell ref="B3:F3"/>
    <mergeCell ref="B4:F4"/>
    <mergeCell ref="A82:B82"/>
    <mergeCell ref="A83:C83"/>
  </mergeCells>
  <pageMargins left="0.7" right="0.7" top="0.75" bottom="0.75" header="0.3" footer="0.3"/>
  <pageSetup scale="42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2do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Airon Enrique Jimenez Perez</dc:creator>
  <cp:lastModifiedBy>Airon Enrique Jimenez Perez</cp:lastModifiedBy>
  <dcterms:created xsi:type="dcterms:W3CDTF">2021-12-17T18:45:28Z</dcterms:created>
  <dcterms:modified xsi:type="dcterms:W3CDTF">2021-12-17T19:26:15Z</dcterms:modified>
</cp:coreProperties>
</file>