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DirecciondePlanificacionyDesarrollo/Documentos compartidos/DPPP/Depto. PPP/2025/DIGEPRES/Productos Priorizados/"/>
    </mc:Choice>
  </mc:AlternateContent>
  <xr:revisionPtr revIDLastSave="240" documentId="13_ncr:1_{41474C7B-EACE-4B76-BA53-5A3C652449F2}" xr6:coauthVersionLast="47" xr6:coauthVersionMax="47" xr10:uidLastSave="{EB0FC6FC-DA91-4EEE-AF94-25AC24637D86}"/>
  <bookViews>
    <workbookView xWindow="-20610" yWindow="-120" windowWidth="20730" windowHeight="11160" activeTab="4" xr2:uid="{00000000-000D-0000-FFFF-FFFF00000000}"/>
  </bookViews>
  <sheets>
    <sheet name="6816" sheetId="3" r:id="rId1"/>
    <sheet name="6817" sheetId="4" r:id="rId2"/>
    <sheet name="6819" sheetId="9" r:id="rId3"/>
    <sheet name="7706" sheetId="1" r:id="rId4"/>
    <sheet name="7707" sheetId="5" r:id="rId5"/>
    <sheet name="7708" sheetId="6" r:id="rId6"/>
    <sheet name="7709" sheetId="2" r:id="rId7"/>
  </sheets>
  <externalReferences>
    <externalReference r:id="rId8"/>
  </externalReferences>
  <definedNames>
    <definedName name="_xlnm.Print_Area" localSheetId="2">'6819'!$A$1:$J$44</definedName>
    <definedName name="_xlnm.Print_Area" localSheetId="3">'7706'!$A$1:$J$44</definedName>
    <definedName name="_xlnm.Print_Area" localSheetId="5">'7708'!$A$1:$J$45</definedName>
    <definedName name="_xlnm.Print_Area" localSheetId="6">'7709'!$A$1:$J$44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5" l="1"/>
  <c r="B42" i="5"/>
  <c r="B43" i="6"/>
  <c r="B44" i="6"/>
  <c r="B44" i="1"/>
  <c r="I25" i="5"/>
  <c r="I25" i="9"/>
  <c r="I25" i="4"/>
  <c r="I25" i="3"/>
  <c r="B44" i="3" s="1"/>
  <c r="I25" i="2"/>
  <c r="I25" i="1"/>
  <c r="B44" i="9" l="1"/>
  <c r="B43" i="9"/>
  <c r="B42" i="9"/>
  <c r="B44" i="4"/>
  <c r="B43" i="4"/>
  <c r="B42" i="4"/>
  <c r="B43" i="3"/>
  <c r="B42" i="3"/>
  <c r="B43" i="2"/>
  <c r="B42" i="2"/>
  <c r="B45" i="6"/>
  <c r="B44" i="5"/>
  <c r="B43" i="1"/>
  <c r="B42" i="1"/>
  <c r="B44" i="2" l="1"/>
  <c r="C16" i="9"/>
  <c r="C15" i="9"/>
  <c r="C14" i="9"/>
  <c r="I25" i="6" l="1"/>
  <c r="C15" i="6" l="1"/>
  <c r="C16" i="6" l="1"/>
  <c r="C14" i="6"/>
  <c r="C15" i="5" l="1"/>
  <c r="C14" i="5"/>
  <c r="C16" i="4" l="1"/>
  <c r="C15" i="4"/>
  <c r="C14" i="4"/>
  <c r="C16" i="3" l="1"/>
  <c r="C15" i="3"/>
  <c r="C14" i="3"/>
  <c r="C15" i="2" l="1"/>
  <c r="C14" i="2"/>
  <c r="C16" i="1" l="1"/>
  <c r="C15" i="1"/>
  <c r="C14" i="1"/>
</calcChain>
</file>

<file path=xl/sharedStrings.xml><?xml version="1.0" encoding="utf-8"?>
<sst xmlns="http://schemas.openxmlformats.org/spreadsheetml/2006/main" count="520" uniqueCount="121">
  <si>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</si>
  <si>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</si>
  <si>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</si>
  <si>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</si>
  <si>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</si>
  <si>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</si>
  <si>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</si>
  <si>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</si>
  <si>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0222-MINISTERIO DE ENERGIA Y MINAS</t>
  </si>
  <si>
    <t>Subcapítulo</t>
  </si>
  <si>
    <t>01-MINISTERIO DE ENERGIA Y MINAS</t>
  </si>
  <si>
    <t>Unidad Ejecutora</t>
  </si>
  <si>
    <t>0001-MINISTERIO DE ENERGIA Y MINAS</t>
  </si>
  <si>
    <t>Misión</t>
  </si>
  <si>
    <t>Formular y administrar politicas para el aprovechamiento integral de los recursos energeticos y mineros de la Republica 
Dominicana, bajo criterios de transparencia y sostenibilidad ambiental.</t>
  </si>
  <si>
    <t>Visión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</si>
  <si>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</si>
  <si>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II. Contribución a la Estrategia Nacional de Desarrollo</t>
  </si>
  <si>
    <t>Eje estratégico:</t>
  </si>
  <si>
    <t>Objetivo general:</t>
  </si>
  <si>
    <t>Objetivo(s) específico(s):</t>
  </si>
  <si>
    <t>3.5.6</t>
  </si>
  <si>
    <t>III. Información del Programa</t>
  </si>
  <si>
    <t>Nombre:</t>
  </si>
  <si>
    <t>Regulación, fiscalización y desarrollo de la minería metálica, no metálica y MAPE.</t>
  </si>
  <si>
    <t>Descripción:</t>
  </si>
  <si>
    <t>Personas fisicas y juridicas reciben resoluciones de otorgamiento de concesiones mineras.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</si>
  <si>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</si>
  <si>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Personas fisicas y juridicas</t>
  </si>
  <si>
    <t>Resultado Asociado:</t>
  </si>
  <si>
    <r>
      <rPr>
        <sz val="11"/>
        <rFont val="Calibri"/>
        <family val="2"/>
        <scheme val="minor"/>
      </rPr>
      <t>Este programa esta vinculado al OD</t>
    </r>
    <r>
      <rPr>
        <i/>
        <sz val="11"/>
        <rFont val="Calibri"/>
        <family val="2"/>
        <scheme val="minor"/>
      </rPr>
      <t>S 8 "Trabajo Decente y crecimiento económico",</t>
    </r>
    <r>
      <rPr>
        <sz val="11"/>
        <rFont val="Calibri"/>
        <family val="2"/>
        <scheme val="minor"/>
      </rPr>
      <t xml:space="preserve"> y alineado al Objetivo Especifico 3.5.6. de la END correspondiente a </t>
    </r>
    <r>
      <rPr>
        <i/>
        <sz val="11"/>
        <rFont val="Calibri"/>
        <family val="2"/>
        <scheme val="minor"/>
      </rPr>
      <t>" Consolidar un entorno adecuado que incentive la inversion para el desarrollo sostenible del sector minero"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</si>
  <si>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</si>
  <si>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</si>
  <si>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</si>
  <si>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</si>
  <si>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</si>
  <si>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</si>
  <si>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</si>
  <si>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</si>
  <si>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</si>
  <si>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</si>
  <si>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</si>
  <si>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</si>
  <si>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</si>
  <si>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</si>
  <si>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</si>
  <si>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</si>
  <si>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</si>
  <si>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</si>
  <si>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</si>
  <si>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7706-Personas fisicas y juridicas reciben autorizaciones para operaciones mineras según Ley 46-71.</t>
  </si>
  <si>
    <t>Cantidad de Resoluciones aprobadas.</t>
  </si>
  <si>
    <t>V. Análisis de los Logros y Desviaciones</t>
  </si>
  <si>
    <t>V.I - Información de Logros y Desviaciones por Producto</t>
  </si>
  <si>
    <t xml:space="preserve">Producto: </t>
  </si>
  <si>
    <t>7706-Personas fisicas y juridicas reciben autorizaciones para operaciones mineras según ley 46-71.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</si>
  <si>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</si>
  <si>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</si>
  <si>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</si>
  <si>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</si>
  <si>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</si>
  <si>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</si>
  <si>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</si>
  <si>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Presupuesto aprobado  :</t>
  </si>
  <si>
    <t>Presupuesto modificado :</t>
  </si>
  <si>
    <t>Devengado ejecutado :</t>
  </si>
  <si>
    <t>Directora de Planficación y Desarrollo</t>
  </si>
  <si>
    <t xml:space="preserve">3.2.1. </t>
  </si>
  <si>
    <t>Asegurar un sumnistro confiable de electricidad, a precios competitivos y en condiciones de sostenibilidad financiera y ambiental.</t>
  </si>
  <si>
    <t>Regulación y desarrollo energético</t>
  </si>
  <si>
    <t xml:space="preserve">Sensibilizar el uso racional de la energía en instituciones públicas y privadas. </t>
  </si>
  <si>
    <r>
      <rPr>
        <sz val="11"/>
        <color theme="1"/>
        <rFont val="Calibri"/>
        <family val="2"/>
        <scheme val="minor"/>
      </rPr>
      <t>Este programa esta vinculado al ODS 7, "</t>
    </r>
    <r>
      <rPr>
        <i/>
        <sz val="11"/>
        <color theme="1"/>
        <rFont val="Calibri"/>
        <family val="2"/>
        <scheme val="minor"/>
      </rPr>
      <t>Energia asequible y no contaminante", e</t>
    </r>
    <r>
      <rPr>
        <sz val="11"/>
        <color theme="1"/>
        <rFont val="Calibri"/>
        <family val="2"/>
        <scheme val="minor"/>
      </rPr>
      <t>l cual garantiza el acceso a: energía segura, sostenible y moderna, y a prestar atención a otras fuentes energéticas seguras y limpias</t>
    </r>
    <r>
      <rPr>
        <i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 xml:space="preserve">y al objetivo especifico de la END 3.2.1. que </t>
    </r>
    <r>
      <rPr>
        <i/>
        <sz val="11"/>
        <color theme="1"/>
        <rFont val="Calibri"/>
        <family val="2"/>
        <scheme val="minor"/>
      </rPr>
      <t xml:space="preserve">" Asegurar un suministro confiable de electricidad, a precios competitivos y en condiciones de sostenibilidad financiera y ambiental" </t>
    </r>
  </si>
  <si>
    <t>7707.-Comunidades rurales y urbanas reciben acciones para el desearrollo energetico.</t>
  </si>
  <si>
    <t>Número de zonas intervenidas y desarrolladas.</t>
  </si>
  <si>
    <t>7707.- Comunidades rurales y urbanas reciben acciones para el desarrollo energético.</t>
  </si>
  <si>
    <t xml:space="preserve">Electrificar a comunidades rurales y urbanas sin acceso a electricidad. </t>
  </si>
  <si>
    <t>Total devengado :</t>
  </si>
  <si>
    <t>3.3.4</t>
  </si>
  <si>
    <t>Regulacion y desarrollo energetico</t>
  </si>
  <si>
    <t>Supervisar las instalaciones que utilicen fuentes radiactivas o equipos generadores de radiacio.</t>
  </si>
  <si>
    <r>
      <rPr>
        <sz val="11"/>
        <rFont val="Calibri"/>
        <family val="2"/>
        <scheme val="minor"/>
      </rPr>
      <t xml:space="preserve">Este programa esta vinculado al ODS 7, </t>
    </r>
    <r>
      <rPr>
        <i/>
        <sz val="11"/>
        <rFont val="Calibri"/>
        <family val="2"/>
        <scheme val="minor"/>
      </rPr>
      <t>"Energia asequible y no contaminante",</t>
    </r>
    <r>
      <rPr>
        <sz val="11"/>
        <rFont val="Calibri"/>
        <family val="2"/>
        <scheme val="minor"/>
      </rPr>
      <t xml:space="preserve"> el cual garantiza el acceso a: energía segura, sostenible y moderna, y a prestar atención a fuentes energéticas seguras y limpias, así como su promoción, y a la línea de acción 3.3.4.3. de la END correspondiente a </t>
    </r>
    <r>
      <rPr>
        <i/>
        <sz val="11"/>
        <rFont val="Calibri"/>
        <family val="2"/>
        <scheme val="minor"/>
      </rPr>
      <t>" Fomentar el desarrollo de las aplicaciones de la energía nuclear, en los campos de medicina, industria, medio ambiente.</t>
    </r>
  </si>
  <si>
    <t>7708-0002. Instituciones reciben regulación y desarrollo de la energía renovable, no renovable y nuclear.</t>
  </si>
  <si>
    <t>Instituciones supervisadas que utilicen radiación ionizante</t>
  </si>
  <si>
    <t>Supervisar las instalaciones que utilicen fuentes radiactivas o equipos generadores de radiación.</t>
  </si>
  <si>
    <t>3.2.2.1</t>
  </si>
  <si>
    <t>Desarrollar una estrategia integrada de exploración petrolera de corto, mediano y largo plazos, coherente y sostenida, que permita determinar la factibilidad de la explotación, incluyendo la plataforma marina y asegurando la sostenibilidad ambiental.</t>
  </si>
  <si>
    <t>Regulacion y desarrollo de hidrocarburos</t>
  </si>
  <si>
    <t>Mejorar y actualizar la regulación en materia de exploración petrolera.</t>
  </si>
  <si>
    <t>Personas físicas y jurídicas</t>
  </si>
  <si>
    <r>
      <t>Este programa esta vinculado a la Linea de Acción 3.2.2.1 de la END 2030: "</t>
    </r>
    <r>
      <rPr>
        <sz val="11"/>
        <color theme="1"/>
        <rFont val="Calibri"/>
        <family val="2"/>
        <scheme val="minor"/>
      </rPr>
      <t>Desarrollar una estrategia integrada de exploración petrolera de corto, mediano y largo plazo, coherente y sostenible, que permita determinar la factibilidad de la explotación, incluyendo la plataforma marina y asegurando la sostenibilidad ambiental",</t>
    </r>
    <r>
      <rPr>
        <i/>
        <sz val="11"/>
        <color theme="1"/>
        <rFont val="Calibri"/>
        <family val="2"/>
        <scheme val="minor"/>
      </rPr>
      <t xml:space="preserve"> y además al ODS 7, "Energia asequible y no contaminante" el cual garantiza el acceso a: energía, segura, sostenible y moderna, y a prestar atención a otras fuentes energéticas seguras y limpias. </t>
    </r>
  </si>
  <si>
    <t>7709-. Adquisición de nuevos datos de líneas sísmicas 2D de alta definición (5,000 kms.) en cuencas costa afuera en el sur y el norte del país.</t>
  </si>
  <si>
    <t xml:space="preserve">Reporte de datos de líneas sísmicas adquiridas. </t>
  </si>
  <si>
    <t>7709  Estado Dominicano recibe nueva data sísmica para incrementar el potencial hidrocarburífero en el país</t>
  </si>
  <si>
    <t xml:space="preserve">Incrementar la información la información de las cuencas sedimentarias con potencial de explotación de hidrocarburos.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</si>
  <si>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</si>
  <si>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</si>
  <si>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</si>
  <si>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6816/002.- Personas Fisicas y juridicas reciben auditorias de las investigaciones, exploraciones y fiscalizaciones mineras</t>
  </si>
  <si>
    <t xml:space="preserve">Número de auditorías realizadas </t>
  </si>
  <si>
    <t>6816/002.- Personas Fisicas y juridicas reciben fiscalizaciones de concesiones de exploraciones y explotaciones mineras.</t>
  </si>
  <si>
    <t>Personas fisicas y/o jurídicas reciben auditorias de las investigaciones, exploraciones y fiscalizaciones mineras</t>
  </si>
  <si>
    <t>Regulacion y desarrollo energético.</t>
  </si>
  <si>
    <t>Esta actividad consiste en inspecionar las ejecutorias de los planes de mantenimiento realizados a las infraestruturas energéticas.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</si>
  <si>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</si>
  <si>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</si>
  <si>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energéticas</t>
  </si>
  <si>
    <t>Número de fiscalizaciones realizadas.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</si>
  <si>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</si>
  <si>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</si>
  <si>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Educar sobre las diferentes formas de generación de energía a partir de fuentes renovables, en cumplimiento con las metas de eficiencia y ahorro energético.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</si>
  <si>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</si>
  <si>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>6819.- Personas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</si>
  <si>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</si>
  <si>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</si>
  <si>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Programación Semestral</t>
  </si>
  <si>
    <t>Ejecución Semestral</t>
  </si>
  <si>
    <t xml:space="preserve">Programación Semestral </t>
  </si>
  <si>
    <t>Programación Anual Indicativa de las Metas Físicas-Financieras</t>
  </si>
  <si>
    <t>Directora Financiera</t>
  </si>
  <si>
    <t>Gloria Contreras</t>
  </si>
  <si>
    <t>Carolina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</si>
</sst>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22" xfId="0" applyFont="1" applyBorder="1" applyProtection="1">
      <protection locked="0"/>
    </xf>
    <xf numFmtId="4" fontId="13" fillId="0" borderId="22" xfId="0" applyNumberFormat="1" applyFont="1" applyBorder="1" applyProtection="1"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9" borderId="28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36" xfId="0" applyFont="1" applyBorder="1" applyProtection="1"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4" fontId="23" fillId="9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vertical="top"/>
      <protection locked="0"/>
    </xf>
    <xf numFmtId="4" fontId="13" fillId="9" borderId="22" xfId="0" applyNumberFormat="1" applyFont="1" applyFill="1" applyBorder="1" applyProtection="1">
      <protection locked="0"/>
    </xf>
    <xf numFmtId="0" fontId="11" fillId="9" borderId="0" xfId="0" applyFont="1" applyFill="1" applyProtection="1">
      <protection locked="0"/>
    </xf>
    <xf numFmtId="0" fontId="16" fillId="9" borderId="24" xfId="0" applyFont="1" applyFill="1" applyBorder="1" applyAlignment="1" applyProtection="1">
      <alignment vertical="top" wrapText="1"/>
      <protection locked="0"/>
    </xf>
    <xf numFmtId="0" fontId="16" fillId="9" borderId="28" xfId="0" applyFont="1" applyFill="1" applyBorder="1" applyAlignment="1" applyProtection="1">
      <alignment vertical="top" wrapText="1"/>
      <protection locked="0"/>
    </xf>
    <xf numFmtId="165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4" fontId="24" fillId="9" borderId="22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39" fontId="11" fillId="9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9" borderId="28" xfId="2" applyNumberFormat="1" applyFont="1" applyFill="1" applyBorder="1" applyAlignment="1" applyProtection="1">
      <alignment horizontal="center" vertical="center" wrapText="1" readingOrder="1"/>
    </xf>
    <xf numFmtId="10" fontId="11" fillId="9" borderId="29" xfId="2" applyNumberFormat="1" applyFont="1" applyFill="1" applyBorder="1" applyAlignment="1" applyProtection="1">
      <alignment horizontal="center" vertical="center" wrapText="1" readingOrder="1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horizontal="left" vertical="center" wrapText="1" shrinkToFit="1"/>
      <protection locked="0"/>
    </xf>
    <xf numFmtId="0" fontId="21" fillId="0" borderId="18" xfId="0" applyFont="1" applyBorder="1" applyAlignment="1" applyProtection="1">
      <alignment horizontal="left" vertical="center" wrapText="1" shrinkToFit="1"/>
      <protection locked="0"/>
    </xf>
    <xf numFmtId="0" fontId="26" fillId="0" borderId="0" xfId="0" applyFont="1" applyAlignment="1" applyProtection="1">
      <alignment horizontal="left" vertical="center" wrapText="1" shrinkToFit="1"/>
      <protection locked="0"/>
    </xf>
    <xf numFmtId="0" fontId="21" fillId="9" borderId="0" xfId="0" applyFont="1" applyFill="1" applyAlignment="1" applyProtection="1">
      <alignment horizontal="left" vertical="center" wrapText="1"/>
      <protection locked="0"/>
    </xf>
    <xf numFmtId="0" fontId="21" fillId="9" borderId="18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1" fillId="0" borderId="18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5" fillId="9" borderId="0" xfId="0" applyFont="1" applyFill="1" applyAlignment="1" applyProtection="1">
      <alignment horizontal="left" vertical="center" wrapText="1"/>
      <protection locked="0"/>
    </xf>
    <xf numFmtId="0" fontId="25" fillId="9" borderId="18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A6A6A6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rgb="FFA6A6A6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F3DE053-DBE4-4B69-B7C7-965841D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29" totalsRowShown="0" headerRowDxfId="104" dataDxfId="102" headerRowBorderDxfId="103" tableBorderDxfId="101" totalsRowBorderDxfId="100">
  <tableColumns count="10">
    <tableColumn id="1" xr3:uid="{00000000-0010-0000-0200-000001000000}" name="Producto" dataDxfId="99"/>
    <tableColumn id="2" xr3:uid="{00000000-0010-0000-0200-000002000000}" name="Indicador" dataDxfId="98"/>
    <tableColumn id="3" xr3:uid="{00000000-0010-0000-0200-000003000000}" name="Física_x000a_(A)" dataDxfId="97"/>
    <tableColumn id="4" xr3:uid="{00000000-0010-0000-0200-000004000000}" name="Financiera_x000a_(B)" dataDxfId="96"/>
    <tableColumn id="9" xr3:uid="{00000000-0010-0000-0200-000009000000}" name="Física_x000a_(C)" dataDxfId="95"/>
    <tableColumn id="10" xr3:uid="{00000000-0010-0000-0200-00000A000000}" name="Financiera_x000a_(D)" dataDxfId="94"/>
    <tableColumn id="5" xr3:uid="{00000000-0010-0000-0200-000005000000}" name="Física _x000a_(E)" dataDxfId="93"/>
    <tableColumn id="6" xr3:uid="{00000000-0010-0000-0200-000006000000}" name="Financiera _x000a_ (F)" dataDxfId="92"/>
    <tableColumn id="7" xr3:uid="{00000000-0010-0000-0200-000007000000}" name="Física _x000a_(%)_x000a_ G=E/C" dataDxfId="91" dataCellStyle="Porcentaje"/>
    <tableColumn id="8" xr3:uid="{00000000-0010-0000-0200-000008000000}" name="Financiero _x000a_(%) _x000a_H=F/D" dataDxfId="90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5" displayName="Tabla15" ref="A28:J29" totalsRowShown="0" headerRowDxfId="89" dataDxfId="87" headerRowBorderDxfId="88" tableBorderDxfId="86" totalsRowBorderDxfId="85">
  <tableColumns count="10">
    <tableColumn id="1" xr3:uid="{00000000-0010-0000-0400-000001000000}" name="Producto" dataDxfId="84"/>
    <tableColumn id="2" xr3:uid="{00000000-0010-0000-0400-000002000000}" name="Indicador" dataDxfId="83"/>
    <tableColumn id="3" xr3:uid="{00000000-0010-0000-0400-000003000000}" name="Física_x000a_(A)" dataDxfId="82"/>
    <tableColumn id="4" xr3:uid="{00000000-0010-0000-0400-000004000000}" name="Financiera_x000a_(B)" dataDxfId="81"/>
    <tableColumn id="9" xr3:uid="{00000000-0010-0000-0400-000009000000}" name="Física_x000a_(C)" dataDxfId="80"/>
    <tableColumn id="10" xr3:uid="{00000000-0010-0000-0400-00000A000000}" name="Financiera_x000a_(D)" dataDxfId="79"/>
    <tableColumn id="5" xr3:uid="{00000000-0010-0000-0400-000005000000}" name="Física _x000a_(E)" dataDxfId="78"/>
    <tableColumn id="6" xr3:uid="{00000000-0010-0000-0400-000006000000}" name="Financiera _x000a_ (F)" dataDxfId="77"/>
    <tableColumn id="7" xr3:uid="{00000000-0010-0000-0400-000007000000}" name="Física _x000a_(%)_x000a_ G=E/C" dataDxfId="76" dataCellStyle="Porcentaje"/>
    <tableColumn id="8" xr3:uid="{00000000-0010-0000-0400-000008000000}" name="Financiero _x000a_(%) _x000a_H=F/D" dataDxfId="75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B691E-1B69-4452-88A2-80D0512E36C4}" name="Tabla159" displayName="Tabla159" ref="A28:J29" totalsRowShown="0" headerRowDxfId="74" dataDxfId="72" headerRowBorderDxfId="73" tableBorderDxfId="71" totalsRowBorderDxfId="70">
  <tableColumns count="10">
    <tableColumn id="1" xr3:uid="{895AC5A4-AFC5-413F-B27C-F397911E26A6}" name="Producto" dataDxfId="69"/>
    <tableColumn id="2" xr3:uid="{674D6C58-5FCD-440E-B1EE-612FC4363965}" name="Indicador" dataDxfId="68"/>
    <tableColumn id="3" xr3:uid="{04C90A52-164B-4327-BBA1-6ACCF7F63DEC}" name="Física_x000a_(A)" dataDxfId="67"/>
    <tableColumn id="4" xr3:uid="{F70E1695-8CAB-4D68-82B6-E89C3A524AF4}" name="Financiera_x000a_(B)" dataDxfId="66"/>
    <tableColumn id="9" xr3:uid="{B7DF9F52-F886-427A-B2F7-A7864D0D577D}" name="Física_x000a_(C)" dataDxfId="65"/>
    <tableColumn id="10" xr3:uid="{F15954EB-9515-4607-99F7-1DE5B305CD08}" name="Financiera_x000a_(D)" dataDxfId="64"/>
    <tableColumn id="5" xr3:uid="{AF8E8B7A-F0F9-4F10-AD43-02BF9C70B6BF}" name="Física _x000a_(E)" dataDxfId="63"/>
    <tableColumn id="6" xr3:uid="{118E65A8-1A52-4A77-B840-B450F40DCEEA}" name="Financiera _x000a_ (F)" dataDxfId="62"/>
    <tableColumn id="7" xr3:uid="{A1DB49E1-B77E-47B5-9580-B4ADA4357331}" name="Física _x000a_(%)_x000a_ G=E/C" dataDxfId="61" dataCellStyle="Porcentaje"/>
    <tableColumn id="8" xr3:uid="{97AA9015-E37E-44E5-865B-9A896BD7EE58}" name="Financiero _x000a_(%) _x000a_H=F/D" dataDxfId="6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59" dataDxfId="57" headerRowBorderDxfId="58" tableBorderDxfId="56" totalsRowBorderDxfId="55">
  <tableColumns count="10">
    <tableColumn id="1" xr3:uid="{00000000-0010-0000-0000-000001000000}" name="Producto" dataDxfId="54"/>
    <tableColumn id="2" xr3:uid="{00000000-0010-0000-0000-000002000000}" name="Indicador" dataDxfId="53"/>
    <tableColumn id="3" xr3:uid="{00000000-0010-0000-0000-000003000000}" name="Física_x000a_(A)" dataDxfId="52"/>
    <tableColumn id="4" xr3:uid="{00000000-0010-0000-0000-000004000000}" name="Financiera_x000a_(B)" dataDxfId="51"/>
    <tableColumn id="9" xr3:uid="{00000000-0010-0000-0000-000009000000}" name="Física_x000a_(C)" dataDxfId="50"/>
    <tableColumn id="10" xr3:uid="{00000000-0010-0000-0000-00000A000000}" name="Financiera_x000a_(D)" dataDxfId="49"/>
    <tableColumn id="5" xr3:uid="{00000000-0010-0000-0000-000005000000}" name="Física _x000a_(E)" dataDxfId="48"/>
    <tableColumn id="6" xr3:uid="{00000000-0010-0000-0000-000006000000}" name="Financiera _x000a_ (F)" dataDxfId="47"/>
    <tableColumn id="7" xr3:uid="{00000000-0010-0000-0000-000007000000}" name="Física _x000a_(%)_x000a_ G=E/C" dataDxfId="46" dataCellStyle="Porcentaje"/>
    <tableColumn id="8" xr3:uid="{00000000-0010-0000-0000-000008000000}" name="Financiero _x000a_(%) _x000a_H=F/D" dataDxfId="45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6" displayName="Tabla16" ref="A28:J29" totalsRowShown="0" headerRowDxfId="44" dataDxfId="42" headerRowBorderDxfId="43" tableBorderDxfId="41" totalsRowBorderDxfId="40">
  <tableColumns count="10">
    <tableColumn id="1" xr3:uid="{00000000-0010-0000-0500-000001000000}" name="Producto" dataDxfId="39"/>
    <tableColumn id="2" xr3:uid="{00000000-0010-0000-0500-000002000000}" name="Indicador" dataDxfId="38"/>
    <tableColumn id="3" xr3:uid="{00000000-0010-0000-0500-000003000000}" name="Física_x000a_(A)" dataDxfId="37"/>
    <tableColumn id="4" xr3:uid="{00000000-0010-0000-0500-000004000000}" name="Financiera_x000a_(B)" dataDxfId="36"/>
    <tableColumn id="9" xr3:uid="{00000000-0010-0000-0500-000009000000}" name="Física_x000a_(C)" dataDxfId="35"/>
    <tableColumn id="10" xr3:uid="{00000000-0010-0000-0500-00000A000000}" name="Financiera_x000a_(D)" dataDxfId="34"/>
    <tableColumn id="5" xr3:uid="{00000000-0010-0000-0500-000005000000}" name="Física _x000a_(E)" dataDxfId="33"/>
    <tableColumn id="6" xr3:uid="{00000000-0010-0000-0500-000006000000}" name="Financiera _x000a_ (F)" dataDxfId="32"/>
    <tableColumn id="7" xr3:uid="{00000000-0010-0000-0500-000007000000}" name="Física _x000a_(%)_x000a_ G=E/C" dataDxfId="31" dataCellStyle="Porcentaje"/>
    <tableColumn id="8" xr3:uid="{00000000-0010-0000-0500-000008000000}" name="Financiero _x000a_(%) _x000a_H=F/D" dataDxfId="30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17" displayName="Tabla17" ref="A28:J30" totalsRowShown="0" headerRowDxfId="29" dataDxfId="27" headerRowBorderDxfId="28" tableBorderDxfId="26" totalsRowBorderDxfId="25">
  <tableColumns count="10">
    <tableColumn id="1" xr3:uid="{00000000-0010-0000-0600-000001000000}" name="Producto" dataDxfId="24"/>
    <tableColumn id="2" xr3:uid="{00000000-0010-0000-0600-000002000000}" name="Indicador" dataDxfId="23"/>
    <tableColumn id="3" xr3:uid="{00000000-0010-0000-0600-000003000000}" name="Física_x000a_(A)" dataDxfId="22"/>
    <tableColumn id="4" xr3:uid="{00000000-0010-0000-0600-000004000000}" name="Financiera_x000a_(B)" dataDxfId="21">
      <calculatedColumnFormula>+C25</calculatedColumnFormula>
    </tableColumn>
    <tableColumn id="9" xr3:uid="{00000000-0010-0000-0600-000009000000}" name="Física_x000a_(C)" dataDxfId="20"/>
    <tableColumn id="10" xr3:uid="{00000000-0010-0000-0600-00000A000000}" name="Financiera_x000a_(D)" dataDxfId="19">
      <calculatedColumnFormula>Tabla17[[#This Row],[Financiera
(B)]]/4</calculatedColumnFormula>
    </tableColumn>
    <tableColumn id="5" xr3:uid="{00000000-0010-0000-0600-000005000000}" name="Física _x000a_(E)" dataDxfId="18"/>
    <tableColumn id="6" xr3:uid="{00000000-0010-0000-0600-000006000000}" name="Financiera _x000a_ (F)" dataDxfId="17">
      <calculatedColumnFormula>Tabla17[[#This Row],[Financiera
(D)]]</calculatedColumnFormula>
    </tableColumn>
    <tableColumn id="7" xr3:uid="{00000000-0010-0000-0600-000007000000}" name="Física _x000a_(%)_x000a_ G=E/C" dataDxfId="16" dataCellStyle="Porcentaje">
      <calculatedColumnFormula>+Tabla17[[#This Row],[Física 
(E)]]/Tabla17[[#This Row],[Física
(C)]]</calculatedColumnFormula>
    </tableColumn>
    <tableColumn id="8" xr3:uid="{00000000-0010-0000-0600-000008000000}" name="Financiero _x000a_(%) _x000a_H=F/D" dataDxfId="15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29" totalsRowShown="0" headerRowDxfId="14" dataDxfId="12" headerRowBorderDxfId="13" tableBorderDxfId="11" totalsRowBorderDxfId="10">
  <tableColumns count="10">
    <tableColumn id="1" xr3:uid="{00000000-0010-0000-0100-000001000000}" name="Producto" dataDxfId="9"/>
    <tableColumn id="2" xr3:uid="{00000000-0010-0000-0100-000002000000}" name="Indicador" dataDxfId="8"/>
    <tableColumn id="3" xr3:uid="{00000000-0010-0000-0100-000003000000}" name="Física_x000a_(A)" dataDxfId="7"/>
    <tableColumn id="4" xr3:uid="{00000000-0010-0000-0100-000004000000}" name="Financiera_x000a_(B)" dataDxfId="6"/>
    <tableColumn id="9" xr3:uid="{00000000-0010-0000-0100-000009000000}" name="Física_x000a_(C)" dataDxfId="5"/>
    <tableColumn id="10" xr3:uid="{00000000-0010-0000-0100-00000A000000}" name="Financiera_x000a_(D)" dataDxfId="4"/>
    <tableColumn id="5" xr3:uid="{00000000-0010-0000-0100-000005000000}" name="Física _x000a_(E)" dataDxfId="3"/>
    <tableColumn id="6" xr3:uid="{00000000-0010-0000-0100-000006000000}" name="Financiera _x000a_ (F)" dataDxfId="2"/>
    <tableColumn id="7" xr3:uid="{00000000-0010-0000-0100-000007000000}" name="Física _x000a_(%)_x000a_ G=E/C" dataDxfId="1" dataCellStyle="Porcentaje"/>
    <tableColumn id="8" xr3:uid="{00000000-0010-0000-0100-000008000000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opLeftCell="A23" workbookViewId="0">
      <selection activeCell="I29" sqref="I29:J29"/>
    </sheetView>
  </sheetViews>
  <sheetFormatPr baseColWidth="10" defaultColWidth="11.42578125" defaultRowHeight="15" x14ac:dyDescent="0.25"/>
  <cols>
    <col min="1" max="1" width="23" style="6" customWidth="1"/>
    <col min="2" max="2" width="16.42578125" style="6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83" t="s">
        <v>14</v>
      </c>
      <c r="C11" s="84"/>
      <c r="D11" s="84"/>
      <c r="E11" s="84"/>
      <c r="F11" s="84"/>
      <c r="G11" s="84"/>
      <c r="H11" s="84"/>
      <c r="I11" s="84"/>
      <c r="J11" s="85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28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7">
        <v>3.5</v>
      </c>
      <c r="C15" s="7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70"/>
      <c r="E15" s="70"/>
      <c r="F15" s="70"/>
      <c r="G15" s="70"/>
      <c r="H15" s="70"/>
      <c r="I15" s="70"/>
      <c r="J15" s="70"/>
    </row>
    <row r="16" spans="1:11" ht="23.1" customHeight="1" x14ac:dyDescent="0.25">
      <c r="A16" s="4" t="s">
        <v>20</v>
      </c>
      <c r="B16" s="8" t="s">
        <v>21</v>
      </c>
      <c r="C16" s="70" t="str">
        <f>IFERROR(VLOOKUP(B16,'[1]Validacion datos'!D8:E64,2,FALSE),"")</f>
        <v>Consolidar un entorno adecuado que incentive la inversión para el desarrollo sostenible del sector minero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1" ht="29.25" customHeight="1" x14ac:dyDescent="0.25">
      <c r="A18" s="4" t="s">
        <v>23</v>
      </c>
      <c r="B18" s="83" t="s">
        <v>94</v>
      </c>
      <c r="C18" s="83"/>
      <c r="D18" s="83"/>
      <c r="E18" s="83"/>
      <c r="F18" s="83"/>
      <c r="G18" s="83"/>
      <c r="H18" s="83"/>
      <c r="I18" s="83"/>
      <c r="J18" s="93"/>
    </row>
    <row r="19" spans="1:11" ht="33" customHeight="1" x14ac:dyDescent="0.25">
      <c r="A19" s="9" t="s">
        <v>25</v>
      </c>
      <c r="B19" s="83" t="s">
        <v>95</v>
      </c>
      <c r="C19" s="83"/>
      <c r="D19" s="83"/>
      <c r="E19" s="83"/>
      <c r="F19" s="83"/>
      <c r="G19" s="83"/>
      <c r="H19" s="83"/>
      <c r="I19" s="83"/>
      <c r="J19" s="93"/>
    </row>
    <row r="20" spans="1:11" ht="34.5" customHeight="1" x14ac:dyDescent="0.25">
      <c r="A20" s="9" t="s">
        <v>27</v>
      </c>
      <c r="B20" s="83" t="s">
        <v>28</v>
      </c>
      <c r="C20" s="83"/>
      <c r="D20" s="83"/>
      <c r="E20" s="83"/>
      <c r="F20" s="83"/>
      <c r="G20" s="83"/>
      <c r="H20" s="83"/>
      <c r="I20" s="83"/>
      <c r="J20" s="93"/>
    </row>
    <row r="21" spans="1:11" ht="60" customHeight="1" x14ac:dyDescent="0.25">
      <c r="A21" s="9" t="s">
        <v>29</v>
      </c>
      <c r="B21" s="83" t="s">
        <v>96</v>
      </c>
      <c r="C21" s="83"/>
      <c r="D21" s="83"/>
      <c r="E21" s="83"/>
      <c r="F21" s="83"/>
      <c r="G21" s="83"/>
      <c r="H21" s="83"/>
      <c r="I21" s="83"/>
      <c r="J21" s="93"/>
      <c r="K21" s="1"/>
    </row>
    <row r="22" spans="1:11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1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1" x14ac:dyDescent="0.25">
      <c r="A25" s="86">
        <v>1200000</v>
      </c>
      <c r="B25" s="87"/>
      <c r="C25" s="88">
        <v>392000</v>
      </c>
      <c r="D25" s="89"/>
      <c r="E25" s="90"/>
      <c r="F25" s="88"/>
      <c r="G25" s="89"/>
      <c r="H25" s="90"/>
      <c r="I25" s="91">
        <f>+F25/C25</f>
        <v>0</v>
      </c>
      <c r="J25" s="92"/>
    </row>
    <row r="26" spans="1:11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1" x14ac:dyDescent="0.25">
      <c r="A27" s="5"/>
      <c r="B27"/>
      <c r="C27" s="99" t="s">
        <v>38</v>
      </c>
      <c r="D27" s="100"/>
      <c r="E27" s="99" t="s">
        <v>114</v>
      </c>
      <c r="F27" s="100"/>
      <c r="G27" s="99" t="s">
        <v>115</v>
      </c>
      <c r="H27" s="99"/>
      <c r="I27" s="99" t="s">
        <v>39</v>
      </c>
      <c r="J27" s="101"/>
    </row>
    <row r="28" spans="1:11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1" ht="111.75" customHeight="1" x14ac:dyDescent="0.25">
      <c r="A29" s="34" t="s">
        <v>97</v>
      </c>
      <c r="B29" s="35" t="s">
        <v>98</v>
      </c>
      <c r="C29" s="13">
        <v>60</v>
      </c>
      <c r="D29" s="36">
        <v>2509550</v>
      </c>
      <c r="E29" s="13"/>
      <c r="F29" s="14"/>
      <c r="G29" s="15"/>
      <c r="H29" s="36"/>
      <c r="I29" s="16"/>
      <c r="J29" s="17"/>
    </row>
    <row r="30" spans="1:11" ht="15.75" x14ac:dyDescent="0.2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1" ht="15.75" x14ac:dyDescent="0.2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9"/>
      <c r="K31" s="1"/>
    </row>
    <row r="32" spans="1:11" x14ac:dyDescent="0.25">
      <c r="A32" s="23" t="s">
        <v>54</v>
      </c>
      <c r="B32" s="83" t="s">
        <v>99</v>
      </c>
      <c r="C32" s="83"/>
      <c r="D32" s="83"/>
      <c r="E32" s="83"/>
      <c r="F32" s="83"/>
      <c r="G32" s="83"/>
      <c r="H32" s="83"/>
      <c r="I32" s="83"/>
      <c r="J32" s="93"/>
    </row>
    <row r="33" spans="1:11" ht="24" customHeight="1" x14ac:dyDescent="0.25">
      <c r="A33" s="23" t="s">
        <v>56</v>
      </c>
      <c r="B33" s="102" t="s">
        <v>100</v>
      </c>
      <c r="C33" s="102"/>
      <c r="D33" s="102"/>
      <c r="E33" s="102"/>
      <c r="F33" s="102"/>
      <c r="G33" s="102"/>
      <c r="H33" s="102"/>
      <c r="I33" s="102"/>
      <c r="J33" s="103"/>
    </row>
    <row r="34" spans="1:11" ht="38.1" customHeight="1" x14ac:dyDescent="0.25">
      <c r="A34" s="23" t="s">
        <v>57</v>
      </c>
      <c r="B34" s="83"/>
      <c r="C34" s="83"/>
      <c r="D34" s="83"/>
      <c r="E34" s="83"/>
      <c r="F34" s="83"/>
      <c r="G34" s="83"/>
      <c r="H34" s="83"/>
      <c r="I34" s="83"/>
      <c r="J34" s="93"/>
      <c r="K34" s="50"/>
    </row>
    <row r="35" spans="1:11" ht="30" x14ac:dyDescent="0.25">
      <c r="A35" s="23" t="s">
        <v>58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1" ht="15.75" x14ac:dyDescent="0.25">
      <c r="A36" s="74" t="s">
        <v>59</v>
      </c>
      <c r="B36" s="75"/>
      <c r="C36" s="75"/>
      <c r="D36" s="75"/>
      <c r="E36" s="75"/>
      <c r="F36" s="75"/>
      <c r="G36" s="75"/>
      <c r="H36" s="75"/>
      <c r="I36" s="75"/>
      <c r="J36" s="76"/>
    </row>
    <row r="37" spans="1:11" ht="15.75" x14ac:dyDescent="0.25">
      <c r="A37" s="104" t="s">
        <v>60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"/>
    </row>
    <row r="38" spans="1:11" ht="27.75" customHeight="1" x14ac:dyDescent="0.25">
      <c r="A38" s="107" t="s">
        <v>61</v>
      </c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1" ht="27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1" ht="30.75" customHeight="1" x14ac:dyDescent="0.25">
      <c r="A40" s="110" t="s">
        <v>62</v>
      </c>
      <c r="B40" s="110"/>
      <c r="C40" s="110"/>
      <c r="D40" s="110"/>
      <c r="E40" s="110"/>
      <c r="F40" s="110"/>
      <c r="G40" s="110"/>
      <c r="H40" s="110"/>
      <c r="I40" s="110"/>
      <c r="J40" s="110"/>
    </row>
    <row r="42" spans="1:11" x14ac:dyDescent="0.25">
      <c r="A42" s="32" t="s">
        <v>63</v>
      </c>
      <c r="B42" s="51">
        <f>+A25</f>
        <v>1200000</v>
      </c>
      <c r="D42" s="46"/>
      <c r="E42" s="46"/>
      <c r="F42" s="46"/>
      <c r="H42" s="46"/>
      <c r="I42" s="46"/>
      <c r="J42" s="46"/>
    </row>
    <row r="43" spans="1:11" x14ac:dyDescent="0.25">
      <c r="A43" s="32" t="s">
        <v>64</v>
      </c>
      <c r="B43" s="51">
        <f>+C25</f>
        <v>392000</v>
      </c>
      <c r="D43" s="111" t="s">
        <v>119</v>
      </c>
      <c r="E43" s="111"/>
      <c r="F43" s="111"/>
      <c r="H43" s="45"/>
      <c r="I43" s="45" t="s">
        <v>120</v>
      </c>
    </row>
    <row r="44" spans="1:11" x14ac:dyDescent="0.25">
      <c r="A44" s="32" t="s">
        <v>76</v>
      </c>
      <c r="B44" s="51">
        <f>+I25</f>
        <v>0</v>
      </c>
      <c r="D44" s="112" t="s">
        <v>118</v>
      </c>
      <c r="E44" s="112"/>
      <c r="F44" s="112"/>
      <c r="H44" s="44"/>
      <c r="I44" s="44" t="s">
        <v>66</v>
      </c>
    </row>
    <row r="45" spans="1:11" x14ac:dyDescent="0.25">
      <c r="B45" s="52"/>
    </row>
    <row r="46" spans="1:11" x14ac:dyDescent="0.25">
      <c r="B46" s="52"/>
    </row>
  </sheetData>
  <mergeCells count="50">
    <mergeCell ref="A37:J37"/>
    <mergeCell ref="A38:J38"/>
    <mergeCell ref="A40:J40"/>
    <mergeCell ref="D43:F43"/>
    <mergeCell ref="D44:F44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2:J32" xr:uid="{00000000-0002-0000-0200-000003000000}"/>
    <dataValidation allowBlank="1" showInputMessage="1" showErrorMessage="1" prompt="1. Describir lo plasmado en el presupuesto_x000a_2. Describir lo alcanzado en términos financieros y de producción " sqref="B34:J34" xr:uid="{00000000-0002-0000-0200-000004000000}"/>
    <dataValidation allowBlank="1" showInputMessage="1" showErrorMessage="1" prompt="De existir desvío, explicar razones." sqref="B35:J35" xr:uid="{00000000-0002-0000-0200-000005000000}"/>
    <dataValidation allowBlank="1" showInputMessage="1" showErrorMessage="1" prompt="Oportunidades de mejora identificadas" sqref="A38:J39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3:J33 B19:J19" xr:uid="{00000000-0002-0000-0200-000008000000}"/>
    <dataValidation allowBlank="1" showInputMessage="1" showErrorMessage="1" prompt="Nombre de cada producto" sqref="A28:A29" xr:uid="{00000000-0002-0000-0200-000009000000}"/>
    <dataValidation allowBlank="1" showInputMessage="1" showErrorMessage="1" prompt="Nombre del indicador" sqref="B28:B29" xr:uid="{00000000-0002-0000-0200-00000A000000}"/>
    <dataValidation allowBlank="1" showInputMessage="1" showErrorMessage="1" prompt="Meta anual del indicador" sqref="C28:C29 E28" xr:uid="{00000000-0002-0000-0200-00000B000000}"/>
    <dataValidation allowBlank="1" showInputMessage="1" showErrorMessage="1" prompt="Monto presupuestado para el producto" sqref="D28:D29 E29:F29 F28" xr:uid="{00000000-0002-0000-0200-00000C000000}"/>
    <dataValidation allowBlank="1" showInputMessage="1" showErrorMessage="1" prompt="Meta alcanzada en el trimestre" sqref="G28:G29" xr:uid="{00000000-0002-0000-0200-00000D000000}"/>
    <dataValidation allowBlank="1" showInputMessage="1" showErrorMessage="1" prompt="Monto ejecutado en el trimestre" sqref="H28:H29" xr:uid="{00000000-0002-0000-0200-00000E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showGridLines="0" topLeftCell="A21" workbookViewId="0">
      <selection activeCell="J29" sqref="J29"/>
    </sheetView>
  </sheetViews>
  <sheetFormatPr baseColWidth="10" defaultColWidth="11.42578125" defaultRowHeight="15" x14ac:dyDescent="0.25"/>
  <cols>
    <col min="1" max="1" width="23" style="6" customWidth="1"/>
    <col min="2" max="2" width="15.2851562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83" t="s">
        <v>14</v>
      </c>
      <c r="C11" s="84"/>
      <c r="D11" s="84"/>
      <c r="E11" s="84"/>
      <c r="F11" s="84"/>
      <c r="G11" s="84"/>
      <c r="H11" s="84"/>
      <c r="I11" s="84"/>
      <c r="J11" s="85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28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7">
        <v>3.5</v>
      </c>
      <c r="C15" s="7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70"/>
      <c r="E15" s="70"/>
      <c r="F15" s="70"/>
      <c r="G15" s="70"/>
      <c r="H15" s="70"/>
      <c r="I15" s="70"/>
      <c r="J15" s="70"/>
    </row>
    <row r="16" spans="1:11" ht="21.6" customHeight="1" x14ac:dyDescent="0.25">
      <c r="A16" s="4" t="s">
        <v>20</v>
      </c>
      <c r="B16" s="8" t="s">
        <v>21</v>
      </c>
      <c r="C16" s="70" t="str">
        <f>IFERROR(VLOOKUP(B16,'[1]Validacion datos'!D8:E64,2,FALSE),"")</f>
        <v>Consolidar un entorno adecuado que incentive la inversión para el desarrollo sostenible del sector minero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1" ht="29.25" customHeight="1" x14ac:dyDescent="0.25">
      <c r="A18" s="4" t="s">
        <v>23</v>
      </c>
      <c r="B18" s="83" t="s">
        <v>101</v>
      </c>
      <c r="C18" s="83"/>
      <c r="D18" s="83"/>
      <c r="E18" s="83"/>
      <c r="F18" s="83"/>
      <c r="G18" s="83"/>
      <c r="H18" s="83"/>
      <c r="I18" s="83"/>
      <c r="J18" s="93"/>
    </row>
    <row r="19" spans="1:11" ht="33" customHeight="1" x14ac:dyDescent="0.25">
      <c r="A19" s="9" t="s">
        <v>25</v>
      </c>
      <c r="B19" s="83" t="s">
        <v>102</v>
      </c>
      <c r="C19" s="83"/>
      <c r="D19" s="83"/>
      <c r="E19" s="83"/>
      <c r="F19" s="83"/>
      <c r="G19" s="83"/>
      <c r="H19" s="83"/>
      <c r="I19" s="83"/>
      <c r="J19" s="93"/>
    </row>
    <row r="20" spans="1:11" ht="34.5" customHeight="1" x14ac:dyDescent="0.25">
      <c r="A20" s="9" t="s">
        <v>27</v>
      </c>
      <c r="B20" s="83" t="s">
        <v>103</v>
      </c>
      <c r="C20" s="83"/>
      <c r="D20" s="83"/>
      <c r="E20" s="83"/>
      <c r="F20" s="83"/>
      <c r="G20" s="83"/>
      <c r="H20" s="83"/>
      <c r="I20" s="83"/>
      <c r="J20" s="93"/>
    </row>
    <row r="21" spans="1:11" ht="40.5" customHeight="1" x14ac:dyDescent="0.25">
      <c r="A21" s="9" t="s">
        <v>29</v>
      </c>
      <c r="B21" s="83" t="s">
        <v>104</v>
      </c>
      <c r="C21" s="83"/>
      <c r="D21" s="83"/>
      <c r="E21" s="83"/>
      <c r="F21" s="83"/>
      <c r="G21" s="83"/>
      <c r="H21" s="83"/>
      <c r="I21" s="83"/>
      <c r="J21" s="93"/>
      <c r="K21" s="1"/>
    </row>
    <row r="22" spans="1:11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1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1" x14ac:dyDescent="0.25">
      <c r="A25" s="86">
        <v>1000000</v>
      </c>
      <c r="B25" s="87"/>
      <c r="C25" s="88">
        <v>3458284</v>
      </c>
      <c r="D25" s="89"/>
      <c r="E25" s="90"/>
      <c r="F25" s="88"/>
      <c r="G25" s="89"/>
      <c r="H25" s="90"/>
      <c r="I25" s="113">
        <f>+F25/C25</f>
        <v>0</v>
      </c>
      <c r="J25" s="114"/>
    </row>
    <row r="26" spans="1:11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1" x14ac:dyDescent="0.25">
      <c r="A27" s="5"/>
      <c r="B27"/>
      <c r="C27" s="99" t="s">
        <v>38</v>
      </c>
      <c r="D27" s="100"/>
      <c r="E27" s="99" t="s">
        <v>114</v>
      </c>
      <c r="F27" s="100"/>
      <c r="G27" s="99" t="s">
        <v>115</v>
      </c>
      <c r="H27" s="99"/>
      <c r="I27" s="99" t="s">
        <v>39</v>
      </c>
      <c r="J27" s="101"/>
    </row>
    <row r="28" spans="1:11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1" ht="72.75" customHeight="1" x14ac:dyDescent="0.25">
      <c r="A29" s="34" t="s">
        <v>105</v>
      </c>
      <c r="B29" s="35" t="s">
        <v>106</v>
      </c>
      <c r="C29" s="13">
        <v>50</v>
      </c>
      <c r="D29" s="36">
        <v>3651603</v>
      </c>
      <c r="E29" s="13"/>
      <c r="F29" s="14"/>
      <c r="G29" s="15"/>
      <c r="H29" s="36"/>
      <c r="I29" s="16"/>
      <c r="J29" s="17"/>
    </row>
    <row r="30" spans="1:11" ht="15.75" x14ac:dyDescent="0.2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1" ht="15.75" x14ac:dyDescent="0.2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9"/>
      <c r="K31" s="1"/>
    </row>
    <row r="32" spans="1:11" x14ac:dyDescent="0.25">
      <c r="A32" s="23" t="s">
        <v>54</v>
      </c>
      <c r="B32" s="83" t="s">
        <v>107</v>
      </c>
      <c r="C32" s="83"/>
      <c r="D32" s="83"/>
      <c r="E32" s="83"/>
      <c r="F32" s="83"/>
      <c r="G32" s="83"/>
      <c r="H32" s="83"/>
      <c r="I32" s="83"/>
      <c r="J32" s="93"/>
    </row>
    <row r="33" spans="1:11" ht="30" x14ac:dyDescent="0.25">
      <c r="A33" s="23" t="s">
        <v>56</v>
      </c>
      <c r="B33" s="83" t="s">
        <v>108</v>
      </c>
      <c r="C33" s="83"/>
      <c r="D33" s="83"/>
      <c r="E33" s="83"/>
      <c r="F33" s="83"/>
      <c r="G33" s="83"/>
      <c r="H33" s="83"/>
      <c r="I33" s="83"/>
      <c r="J33" s="93"/>
    </row>
    <row r="34" spans="1:11" ht="42.75" customHeight="1" x14ac:dyDescent="0.25">
      <c r="A34" s="23" t="s">
        <v>57</v>
      </c>
      <c r="B34" s="83"/>
      <c r="C34" s="83"/>
      <c r="D34" s="83"/>
      <c r="E34" s="83"/>
      <c r="F34" s="83"/>
      <c r="G34" s="83"/>
      <c r="H34" s="83"/>
      <c r="I34" s="83"/>
      <c r="J34" s="93"/>
    </row>
    <row r="35" spans="1:11" ht="50.1" customHeight="1" x14ac:dyDescent="0.25">
      <c r="A35" s="23" t="s">
        <v>58</v>
      </c>
      <c r="B35" s="83"/>
      <c r="C35" s="83"/>
      <c r="D35" s="83"/>
      <c r="E35" s="83"/>
      <c r="F35" s="83"/>
      <c r="G35" s="83"/>
      <c r="H35" s="83"/>
      <c r="I35" s="83"/>
      <c r="J35" s="93"/>
    </row>
    <row r="36" spans="1:11" ht="15.75" x14ac:dyDescent="0.25">
      <c r="A36" s="74" t="s">
        <v>59</v>
      </c>
      <c r="B36" s="75"/>
      <c r="C36" s="75"/>
      <c r="D36" s="75"/>
      <c r="E36" s="75"/>
      <c r="F36" s="75"/>
      <c r="G36" s="75"/>
      <c r="H36" s="75"/>
      <c r="I36" s="75"/>
      <c r="J36" s="76"/>
    </row>
    <row r="37" spans="1:11" ht="15.75" x14ac:dyDescent="0.25">
      <c r="A37" s="104" t="s">
        <v>60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"/>
    </row>
    <row r="38" spans="1:11" ht="27.75" customHeight="1" x14ac:dyDescent="0.25">
      <c r="A38" s="107" t="s">
        <v>61</v>
      </c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1" ht="27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1" ht="30.75" customHeight="1" x14ac:dyDescent="0.25">
      <c r="A40" s="110" t="s">
        <v>62</v>
      </c>
      <c r="B40" s="110"/>
      <c r="C40" s="110"/>
      <c r="D40" s="110"/>
      <c r="E40" s="110"/>
      <c r="F40" s="110"/>
      <c r="G40" s="110"/>
      <c r="H40" s="110"/>
      <c r="I40" s="110"/>
      <c r="J40" s="110"/>
    </row>
    <row r="41" spans="1:11" x14ac:dyDescent="0.25">
      <c r="B41" s="52"/>
      <c r="C41" s="52"/>
    </row>
    <row r="42" spans="1:11" x14ac:dyDescent="0.25">
      <c r="A42" s="32" t="s">
        <v>63</v>
      </c>
      <c r="B42" s="51">
        <f>+A25</f>
        <v>1000000</v>
      </c>
      <c r="C42" s="52"/>
    </row>
    <row r="43" spans="1:11" x14ac:dyDescent="0.25">
      <c r="A43" s="32" t="s">
        <v>64</v>
      </c>
      <c r="B43" s="51">
        <f>+C25</f>
        <v>3458284</v>
      </c>
      <c r="C43" s="52"/>
      <c r="D43" s="46"/>
      <c r="E43" s="46"/>
      <c r="F43" s="46"/>
      <c r="H43" s="46"/>
      <c r="I43" s="46"/>
      <c r="J43" s="46"/>
    </row>
    <row r="44" spans="1:11" x14ac:dyDescent="0.25">
      <c r="A44" s="32" t="s">
        <v>76</v>
      </c>
      <c r="B44" s="51">
        <f>+F25</f>
        <v>0</v>
      </c>
      <c r="C44" s="52"/>
      <c r="D44" s="111" t="s">
        <v>119</v>
      </c>
      <c r="E44" s="111"/>
      <c r="F44" s="111"/>
      <c r="H44" s="45"/>
      <c r="I44" s="45" t="s">
        <v>120</v>
      </c>
    </row>
    <row r="45" spans="1:11" x14ac:dyDescent="0.25">
      <c r="B45" s="52"/>
      <c r="C45" s="52"/>
      <c r="D45" s="112" t="s">
        <v>118</v>
      </c>
      <c r="E45" s="112"/>
      <c r="F45" s="112"/>
      <c r="H45" s="44"/>
      <c r="I45" s="44" t="s">
        <v>66</v>
      </c>
    </row>
    <row r="46" spans="1:11" x14ac:dyDescent="0.25">
      <c r="B46" s="52"/>
      <c r="C46" s="52"/>
    </row>
    <row r="47" spans="1:11" x14ac:dyDescent="0.25">
      <c r="B47" s="52"/>
      <c r="C47" s="52"/>
    </row>
  </sheetData>
  <mergeCells count="50">
    <mergeCell ref="A37:J37"/>
    <mergeCell ref="A38:J38"/>
    <mergeCell ref="A40:J40"/>
    <mergeCell ref="D44:F44"/>
    <mergeCell ref="F24:H24"/>
    <mergeCell ref="I24:J24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D45:F45"/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</mergeCells>
  <dataValidations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2:J32" xr:uid="{00000000-0002-0000-0400-000003000000}"/>
    <dataValidation allowBlank="1" showInputMessage="1" showErrorMessage="1" prompt="1. Describir lo plasmado en el presupuesto_x000a_2. Describir lo alcanzado en términos financieros y de producción " sqref="B34:J34" xr:uid="{00000000-0002-0000-0400-000004000000}"/>
    <dataValidation allowBlank="1" showInputMessage="1" showErrorMessage="1" prompt="De existir desvío, explicar razones." sqref="B35:J35" xr:uid="{00000000-0002-0000-0400-000005000000}"/>
    <dataValidation allowBlank="1" showInputMessage="1" showErrorMessage="1" prompt="Oportunidades de mejora identificadas" sqref="A38:J39" xr:uid="{00000000-0002-0000-0400-000006000000}"/>
    <dataValidation allowBlank="1" showInputMessage="1" showErrorMessage="1" prompt="Presupuesto del programa" sqref="F25 A25:C25" xr:uid="{00000000-0002-0000-0400-000007000000}"/>
    <dataValidation allowBlank="1" showInputMessage="1" showErrorMessage="1" prompt="¿En qué consiste el programa?" sqref="B33:J33 B19:J19" xr:uid="{00000000-0002-0000-0400-000008000000}"/>
    <dataValidation allowBlank="1" showInputMessage="1" showErrorMessage="1" prompt="Nombre de cada producto" sqref="A28:A29" xr:uid="{00000000-0002-0000-0400-000009000000}"/>
    <dataValidation allowBlank="1" showInputMessage="1" showErrorMessage="1" prompt="Nombre del indicador" sqref="B28:B29" xr:uid="{00000000-0002-0000-0400-00000A000000}"/>
    <dataValidation allowBlank="1" showInputMessage="1" showErrorMessage="1" prompt="Meta anual del indicador" sqref="C28:C29 E28" xr:uid="{00000000-0002-0000-0400-00000B000000}"/>
    <dataValidation allowBlank="1" showInputMessage="1" showErrorMessage="1" prompt="Monto presupuestado para el producto" sqref="D28:D29 E29:F29 F28" xr:uid="{00000000-0002-0000-0400-00000C000000}"/>
    <dataValidation allowBlank="1" showInputMessage="1" showErrorMessage="1" prompt="Meta alcanzada en el trimestre" sqref="G28:G29" xr:uid="{00000000-0002-0000-0400-00000D000000}"/>
    <dataValidation allowBlank="1" showInputMessage="1" showErrorMessage="1" prompt="Monto ejecutado en el trimestre" sqref="H28:H29" xr:uid="{00000000-0002-0000-0400-00000E000000}"/>
  </dataValidations>
  <pageMargins left="0.70866141732283472" right="0.70866141732283472" top="0.74803149606299213" bottom="0.74803149606299213" header="0.31496062992125984" footer="0.31496062992125984"/>
  <pageSetup scale="64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579-9065-481C-B949-6A3724475852}">
  <sheetPr>
    <pageSetUpPr fitToPage="1"/>
  </sheetPr>
  <dimension ref="A1:L45"/>
  <sheetViews>
    <sheetView showGridLines="0" view="pageBreakPreview" topLeftCell="A19" zoomScale="60" zoomScaleNormal="120" workbookViewId="0">
      <selection activeCell="N29" sqref="N29"/>
    </sheetView>
  </sheetViews>
  <sheetFormatPr baseColWidth="10" defaultColWidth="11.42578125" defaultRowHeight="15" x14ac:dyDescent="0.25"/>
  <cols>
    <col min="1" max="1" width="23" style="6" customWidth="1"/>
    <col min="2" max="2" width="23.5703125" style="6" bestFit="1" customWidth="1"/>
    <col min="3" max="4" width="12.7109375" style="6" customWidth="1"/>
    <col min="5" max="6" width="11" style="6" customWidth="1"/>
    <col min="7" max="7" width="10.140625" style="6" customWidth="1"/>
    <col min="8" max="8" width="9.5703125" style="6" customWidth="1"/>
    <col min="9" max="10" width="12.710937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83" t="s">
        <v>14</v>
      </c>
      <c r="C11" s="84"/>
      <c r="D11" s="84"/>
      <c r="E11" s="84"/>
      <c r="F11" s="84"/>
      <c r="G11" s="84"/>
      <c r="H11" s="84"/>
      <c r="I11" s="84"/>
      <c r="J11" s="85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28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7">
        <v>3.5</v>
      </c>
      <c r="C15" s="7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70"/>
      <c r="E15" s="70"/>
      <c r="F15" s="70"/>
      <c r="G15" s="70"/>
      <c r="H15" s="70"/>
      <c r="I15" s="70"/>
      <c r="J15" s="70"/>
    </row>
    <row r="16" spans="1:11" x14ac:dyDescent="0.25">
      <c r="A16" s="4" t="s">
        <v>20</v>
      </c>
      <c r="B16" s="8" t="s">
        <v>21</v>
      </c>
      <c r="C16" s="70" t="str">
        <f>IFERROR(VLOOKUP(B16,'[1]Validacion datos'!D8:E64,2,FALSE),"")</f>
        <v>Consolidar un entorno adecuado que incentive la inversión para el desarrollo sostenible del sector minero</v>
      </c>
      <c r="D16" s="70"/>
      <c r="E16" s="70"/>
      <c r="F16" s="70"/>
      <c r="G16" s="70"/>
      <c r="H16" s="70"/>
      <c r="I16" s="70"/>
      <c r="J16" s="70"/>
    </row>
    <row r="17" spans="1:12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2" ht="29.25" customHeight="1" x14ac:dyDescent="0.25">
      <c r="A18" s="4" t="s">
        <v>23</v>
      </c>
      <c r="B18" s="83" t="s">
        <v>101</v>
      </c>
      <c r="C18" s="83"/>
      <c r="D18" s="83"/>
      <c r="E18" s="83"/>
      <c r="F18" s="83"/>
      <c r="G18" s="83"/>
      <c r="H18" s="83"/>
      <c r="I18" s="83"/>
      <c r="J18" s="93"/>
    </row>
    <row r="19" spans="1:12" ht="45.75" customHeight="1" x14ac:dyDescent="0.25">
      <c r="A19" s="9" t="s">
        <v>25</v>
      </c>
      <c r="B19" s="115" t="s">
        <v>109</v>
      </c>
      <c r="C19" s="115"/>
      <c r="D19" s="115"/>
      <c r="E19" s="115"/>
      <c r="F19" s="115"/>
      <c r="G19" s="115"/>
      <c r="H19" s="115"/>
      <c r="I19" s="115"/>
      <c r="J19" s="116"/>
      <c r="K19" s="40"/>
      <c r="L19" s="41"/>
    </row>
    <row r="20" spans="1:12" ht="34.5" customHeight="1" x14ac:dyDescent="0.25">
      <c r="A20" s="9" t="s">
        <v>27</v>
      </c>
      <c r="B20" s="83" t="s">
        <v>103</v>
      </c>
      <c r="C20" s="83"/>
      <c r="D20" s="83"/>
      <c r="E20" s="83"/>
      <c r="F20" s="83"/>
      <c r="G20" s="83"/>
      <c r="H20" s="83"/>
      <c r="I20" s="83"/>
      <c r="J20" s="93"/>
    </row>
    <row r="21" spans="1:12" ht="60" customHeight="1" x14ac:dyDescent="0.25">
      <c r="A21" s="9" t="s">
        <v>29</v>
      </c>
      <c r="B21" s="115" t="s">
        <v>110</v>
      </c>
      <c r="C21" s="115"/>
      <c r="D21" s="115"/>
      <c r="E21" s="115"/>
      <c r="F21" s="115"/>
      <c r="G21" s="115"/>
      <c r="H21" s="115"/>
      <c r="I21" s="115"/>
      <c r="J21" s="116"/>
      <c r="K21" s="115"/>
      <c r="L21" s="115"/>
    </row>
    <row r="22" spans="1:12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2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2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2" x14ac:dyDescent="0.25">
      <c r="A25" s="86">
        <v>1000000</v>
      </c>
      <c r="B25" s="87"/>
      <c r="C25" s="88">
        <v>261661</v>
      </c>
      <c r="D25" s="89"/>
      <c r="E25" s="90"/>
      <c r="F25" s="88"/>
      <c r="G25" s="89"/>
      <c r="H25" s="90"/>
      <c r="I25" s="113">
        <f>+F25/C25</f>
        <v>0</v>
      </c>
      <c r="J25" s="114"/>
    </row>
    <row r="26" spans="1:12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2" x14ac:dyDescent="0.25">
      <c r="A27" s="5"/>
      <c r="B27"/>
      <c r="C27" s="99" t="s">
        <v>38</v>
      </c>
      <c r="D27" s="100"/>
      <c r="E27" s="99" t="s">
        <v>116</v>
      </c>
      <c r="F27" s="100"/>
      <c r="G27" s="99" t="s">
        <v>115</v>
      </c>
      <c r="H27" s="99"/>
      <c r="I27" s="99" t="s">
        <v>39</v>
      </c>
      <c r="J27" s="101"/>
    </row>
    <row r="28" spans="1:12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2" ht="81" customHeight="1" x14ac:dyDescent="0.25">
      <c r="A29" s="53" t="s">
        <v>111</v>
      </c>
      <c r="B29" s="54" t="s">
        <v>112</v>
      </c>
      <c r="C29" s="55">
        <v>48</v>
      </c>
      <c r="D29" s="36">
        <v>529113</v>
      </c>
      <c r="E29" s="55"/>
      <c r="F29" s="14"/>
      <c r="G29" s="15"/>
      <c r="H29" s="36"/>
      <c r="I29" s="16"/>
      <c r="J29" s="17"/>
    </row>
    <row r="30" spans="1:12" ht="15.75" x14ac:dyDescent="0.2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2" ht="15.75" x14ac:dyDescent="0.2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9"/>
      <c r="K31" s="1"/>
    </row>
    <row r="32" spans="1:12" x14ac:dyDescent="0.25">
      <c r="A32" s="23" t="s">
        <v>54</v>
      </c>
      <c r="B32" s="83" t="s">
        <v>111</v>
      </c>
      <c r="C32" s="83"/>
      <c r="D32" s="83"/>
      <c r="E32" s="83"/>
      <c r="F32" s="83"/>
      <c r="G32" s="83"/>
      <c r="H32" s="83"/>
      <c r="I32" s="83"/>
      <c r="J32" s="93"/>
    </row>
    <row r="33" spans="1:12" ht="46.5" customHeight="1" x14ac:dyDescent="0.25">
      <c r="A33" s="23" t="s">
        <v>56</v>
      </c>
      <c r="B33" s="115" t="s">
        <v>113</v>
      </c>
      <c r="C33" s="115"/>
      <c r="D33" s="115"/>
      <c r="E33" s="115"/>
      <c r="F33" s="115"/>
      <c r="G33" s="115"/>
      <c r="H33" s="115"/>
      <c r="I33" s="115"/>
      <c r="J33" s="116"/>
      <c r="K33" s="115"/>
      <c r="L33" s="115"/>
    </row>
    <row r="34" spans="1:12" ht="42.75" customHeight="1" x14ac:dyDescent="0.25">
      <c r="A34" s="23" t="s">
        <v>57</v>
      </c>
      <c r="B34" s="115"/>
      <c r="C34" s="115"/>
      <c r="D34" s="115"/>
      <c r="E34" s="115"/>
      <c r="F34" s="115"/>
      <c r="G34" s="115"/>
      <c r="H34" s="115"/>
      <c r="I34" s="115"/>
      <c r="J34" s="116"/>
      <c r="K34" s="117"/>
      <c r="L34" s="117"/>
    </row>
    <row r="35" spans="1:12" ht="50.45" customHeight="1" x14ac:dyDescent="0.25">
      <c r="A35" s="23" t="s">
        <v>58</v>
      </c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2" ht="15.75" x14ac:dyDescent="0.25">
      <c r="A36" s="74" t="s">
        <v>59</v>
      </c>
      <c r="B36" s="75"/>
      <c r="C36" s="75"/>
      <c r="D36" s="75"/>
      <c r="E36" s="75"/>
      <c r="F36" s="75"/>
      <c r="G36" s="75"/>
      <c r="H36" s="75"/>
      <c r="I36" s="75"/>
      <c r="J36" s="76"/>
    </row>
    <row r="37" spans="1:12" ht="15.75" x14ac:dyDescent="0.25">
      <c r="A37" s="104" t="s">
        <v>60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"/>
    </row>
    <row r="38" spans="1:12" ht="27.75" customHeight="1" x14ac:dyDescent="0.25">
      <c r="A38" s="107" t="s">
        <v>61</v>
      </c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2" ht="27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2" ht="30.75" customHeight="1" x14ac:dyDescent="0.25">
      <c r="A40" s="110" t="s">
        <v>62</v>
      </c>
      <c r="B40" s="110"/>
      <c r="C40" s="110"/>
      <c r="D40" s="110"/>
      <c r="E40" s="110"/>
      <c r="F40" s="110"/>
      <c r="G40" s="110"/>
      <c r="H40" s="110"/>
      <c r="I40" s="110"/>
      <c r="J40" s="110"/>
    </row>
    <row r="42" spans="1:12" x14ac:dyDescent="0.25">
      <c r="A42" s="32" t="s">
        <v>63</v>
      </c>
      <c r="B42" s="51">
        <f>+A25</f>
        <v>1000000</v>
      </c>
      <c r="D42" s="46"/>
      <c r="E42" s="46"/>
      <c r="F42" s="46"/>
      <c r="H42" s="46"/>
      <c r="I42" s="46"/>
      <c r="J42" s="46"/>
    </row>
    <row r="43" spans="1:12" x14ac:dyDescent="0.25">
      <c r="A43" s="32" t="s">
        <v>64</v>
      </c>
      <c r="B43" s="51">
        <f>+C25</f>
        <v>261661</v>
      </c>
      <c r="D43" s="111" t="s">
        <v>119</v>
      </c>
      <c r="E43" s="111"/>
      <c r="F43" s="111"/>
      <c r="H43" s="45"/>
      <c r="I43" s="45" t="s">
        <v>120</v>
      </c>
    </row>
    <row r="44" spans="1:12" x14ac:dyDescent="0.25">
      <c r="A44" s="32" t="s">
        <v>76</v>
      </c>
      <c r="B44" s="51">
        <f>+F25</f>
        <v>0</v>
      </c>
      <c r="D44" s="112" t="s">
        <v>118</v>
      </c>
      <c r="E44" s="112"/>
      <c r="F44" s="112"/>
      <c r="H44" s="44"/>
      <c r="I44" s="44" t="s">
        <v>66</v>
      </c>
    </row>
    <row r="45" spans="1:12" x14ac:dyDescent="0.25">
      <c r="B45" s="52"/>
    </row>
  </sheetData>
  <mergeCells count="53">
    <mergeCell ref="D44:F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D43:F43"/>
    <mergeCell ref="K33:L33"/>
    <mergeCell ref="K34:L34"/>
    <mergeCell ref="A26:J26"/>
    <mergeCell ref="C27:D27"/>
    <mergeCell ref="E27:F27"/>
    <mergeCell ref="G27:H27"/>
    <mergeCell ref="I27:J27"/>
    <mergeCell ref="A30:J30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K21:L21"/>
    <mergeCell ref="B11:J11"/>
    <mergeCell ref="B12:J12"/>
    <mergeCell ref="A13:J13"/>
    <mergeCell ref="C14:J14"/>
    <mergeCell ref="C15:J15"/>
    <mergeCell ref="C16:J16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5">
    <dataValidation allowBlank="1" showInputMessage="1" showErrorMessage="1" prompt="Monto ejecutado en el trimestre" sqref="H28:H29" xr:uid="{1C6256AD-1FB4-4F80-B743-BB67C277804E}"/>
    <dataValidation allowBlank="1" showInputMessage="1" showErrorMessage="1" prompt="Meta alcanzada en el trimestre" sqref="G28:G29" xr:uid="{A571CD4F-954F-492A-B10E-AB7C09314771}"/>
    <dataValidation allowBlank="1" showInputMessage="1" showErrorMessage="1" prompt="Monto presupuestado para el producto" sqref="D28:D29 E29:F29 F28" xr:uid="{70A1CF5E-D977-4231-A52C-A53D0F92EC07}"/>
    <dataValidation allowBlank="1" showInputMessage="1" showErrorMessage="1" prompt="Meta anual del indicador" sqref="C28:C29 E28" xr:uid="{E0E57DBF-F072-4DEE-9614-2CFC1626D50B}"/>
    <dataValidation allowBlank="1" showInputMessage="1" showErrorMessage="1" prompt="Nombre del indicador" sqref="B28:B29" xr:uid="{C7D9FDBE-9FDB-45B2-AC10-18FB9A14158E}"/>
    <dataValidation allowBlank="1" showInputMessage="1" showErrorMessage="1" prompt="Nombre de cada producto" sqref="A28:A29" xr:uid="{68C8B04C-3AA7-4CD2-80AA-03B9250755C2}"/>
    <dataValidation allowBlank="1" showInputMessage="1" showErrorMessage="1" prompt="¿En qué consiste el programa?" sqref="B19 B33:L33" xr:uid="{74103365-2094-46B8-86E3-ABEC725DDEA5}"/>
    <dataValidation allowBlank="1" showInputMessage="1" showErrorMessage="1" prompt="Presupuesto del programa" sqref="F25 A25:C25" xr:uid="{340F1EB5-2A86-4FE5-BAA9-FC699120C145}"/>
    <dataValidation allowBlank="1" showInputMessage="1" showErrorMessage="1" prompt="Oportunidades de mejora identificadas" sqref="A38:J39" xr:uid="{C168C9D9-A8E9-4914-93C7-23DC24891AE7}"/>
    <dataValidation allowBlank="1" showInputMessage="1" showErrorMessage="1" prompt="De existir desvío, explicar razones." sqref="B35:J35" xr:uid="{9A888EED-FD95-44F0-B26C-D57575722EB2}"/>
    <dataValidation allowBlank="1" showInputMessage="1" showErrorMessage="1" prompt="1. Describir lo plasmado en el presupuesto_x000a_2. Describir lo alcanzado en términos financieros y de producción " sqref="B34:L34" xr:uid="{EA6496CC-0856-4B5E-865B-14E8F22566CD}"/>
    <dataValidation allowBlank="1" showInputMessage="1" showErrorMessage="1" prompt="Nombre del producto" sqref="B32:J32" xr:uid="{5A739C06-FA61-41EC-BE3D-0FFB550ABB6B}"/>
    <dataValidation allowBlank="1" showInputMessage="1" showErrorMessage="1" prompt="¿A quién va dirigido el programa?, ¿qué característica tiene esta población que requiere ser beneficiada?" sqref="B20:J20" xr:uid="{FCA123DD-107E-4D13-B845-AFE87D64F802}"/>
    <dataValidation allowBlank="1" showInputMessage="1" prompt="Nombre del capítulo" sqref="B8:J10" xr:uid="{19515046-0D80-4D34-AD74-EE4F0F48E5C7}"/>
    <dataValidation allowBlank="1" sqref="A8" xr:uid="{41CEAD96-6072-40A6-9FFC-432607E150C3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4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showGridLines="0" topLeftCell="A21" zoomScaleNormal="100" workbookViewId="0">
      <selection activeCell="N29" sqref="N29"/>
    </sheetView>
  </sheetViews>
  <sheetFormatPr baseColWidth="10" defaultColWidth="11.42578125" defaultRowHeight="15" x14ac:dyDescent="0.25"/>
  <cols>
    <col min="1" max="1" width="23" style="6" customWidth="1"/>
    <col min="2" max="2" width="15.28515625" style="6" bestFit="1" customWidth="1"/>
    <col min="3" max="9" width="12.7109375" style="6" customWidth="1"/>
    <col min="10" max="10" width="17.8554687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120" t="s">
        <v>14</v>
      </c>
      <c r="C11" s="121"/>
      <c r="D11" s="121"/>
      <c r="E11" s="121"/>
      <c r="F11" s="121"/>
      <c r="G11" s="121"/>
      <c r="H11" s="121"/>
      <c r="I11" s="121"/>
      <c r="J11" s="122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28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7">
        <v>3.5</v>
      </c>
      <c r="C15" s="7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70"/>
      <c r="E15" s="70"/>
      <c r="F15" s="70"/>
      <c r="G15" s="70"/>
      <c r="H15" s="70"/>
      <c r="I15" s="70"/>
      <c r="J15" s="70"/>
    </row>
    <row r="16" spans="1:11" ht="24.6" customHeight="1" x14ac:dyDescent="0.25">
      <c r="A16" s="4" t="s">
        <v>20</v>
      </c>
      <c r="B16" s="7" t="s">
        <v>21</v>
      </c>
      <c r="C16" s="70" t="str">
        <f>IFERROR(VLOOKUP(B16,'[1]Validacion datos'!D8:E64,2,FALSE),"")</f>
        <v>Consolidar un entorno adecuado que incentive la inversión para el desarrollo sostenible del sector minero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1" ht="29.25" customHeight="1" x14ac:dyDescent="0.25">
      <c r="A18" s="4" t="s">
        <v>23</v>
      </c>
      <c r="B18" s="123" t="s">
        <v>24</v>
      </c>
      <c r="C18" s="123"/>
      <c r="D18" s="123"/>
      <c r="E18" s="123"/>
      <c r="F18" s="123"/>
      <c r="G18" s="123"/>
      <c r="H18" s="123"/>
      <c r="I18" s="123"/>
      <c r="J18" s="124"/>
    </row>
    <row r="19" spans="1:11" ht="33" customHeight="1" x14ac:dyDescent="0.25">
      <c r="A19" s="9" t="s">
        <v>25</v>
      </c>
      <c r="B19" s="83" t="s">
        <v>26</v>
      </c>
      <c r="C19" s="83"/>
      <c r="D19" s="83"/>
      <c r="E19" s="83"/>
      <c r="F19" s="83"/>
      <c r="G19" s="83"/>
      <c r="H19" s="83"/>
      <c r="I19" s="83"/>
      <c r="J19" s="93"/>
    </row>
    <row r="20" spans="1:11" ht="34.5" customHeight="1" x14ac:dyDescent="0.25">
      <c r="A20" s="9" t="s">
        <v>27</v>
      </c>
      <c r="B20" s="83" t="s">
        <v>28</v>
      </c>
      <c r="C20" s="83"/>
      <c r="D20" s="83"/>
      <c r="E20" s="83"/>
      <c r="F20" s="83"/>
      <c r="G20" s="83"/>
      <c r="H20" s="83"/>
      <c r="I20" s="83"/>
      <c r="J20" s="93"/>
    </row>
    <row r="21" spans="1:11" ht="60" customHeight="1" x14ac:dyDescent="0.25">
      <c r="A21" s="9" t="s">
        <v>29</v>
      </c>
      <c r="B21" s="102" t="s">
        <v>30</v>
      </c>
      <c r="C21" s="102"/>
      <c r="D21" s="102"/>
      <c r="E21" s="102"/>
      <c r="F21" s="102"/>
      <c r="G21" s="102"/>
      <c r="H21" s="102"/>
      <c r="I21" s="102"/>
      <c r="J21" s="103"/>
      <c r="K21" s="1"/>
    </row>
    <row r="22" spans="1:11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1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1" x14ac:dyDescent="0.25">
      <c r="A25" s="86">
        <v>55931300</v>
      </c>
      <c r="B25" s="87"/>
      <c r="C25" s="88">
        <v>59707940</v>
      </c>
      <c r="D25" s="89"/>
      <c r="E25" s="90"/>
      <c r="F25" s="88">
        <v>8797301.2599999998</v>
      </c>
      <c r="G25" s="89"/>
      <c r="H25" s="90"/>
      <c r="I25" s="113">
        <f>+F25/C25</f>
        <v>0.14733888424219627</v>
      </c>
      <c r="J25" s="114"/>
    </row>
    <row r="26" spans="1:11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1" x14ac:dyDescent="0.25">
      <c r="A27" s="5"/>
      <c r="B27"/>
      <c r="C27" s="99" t="s">
        <v>38</v>
      </c>
      <c r="D27" s="100"/>
      <c r="E27" s="99" t="s">
        <v>114</v>
      </c>
      <c r="F27" s="100"/>
      <c r="G27" s="99" t="s">
        <v>115</v>
      </c>
      <c r="H27" s="99"/>
      <c r="I27" s="99" t="s">
        <v>39</v>
      </c>
      <c r="J27" s="101"/>
    </row>
    <row r="28" spans="1:11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1" ht="67.5" customHeight="1" x14ac:dyDescent="0.25">
      <c r="A29" s="34" t="s">
        <v>50</v>
      </c>
      <c r="B29" s="35" t="s">
        <v>51</v>
      </c>
      <c r="C29" s="13">
        <v>4</v>
      </c>
      <c r="D29" s="36">
        <v>55267440</v>
      </c>
      <c r="E29" s="13"/>
      <c r="F29" s="36"/>
      <c r="G29" s="37"/>
      <c r="H29" s="36"/>
      <c r="I29" s="16"/>
      <c r="J29" s="39"/>
    </row>
    <row r="30" spans="1:11" ht="15.75" x14ac:dyDescent="0.2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1" ht="15.75" x14ac:dyDescent="0.2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9"/>
      <c r="K31" s="1"/>
    </row>
    <row r="32" spans="1:11" ht="30" customHeight="1" x14ac:dyDescent="0.25">
      <c r="A32" s="23" t="s">
        <v>54</v>
      </c>
      <c r="B32" s="102" t="s">
        <v>55</v>
      </c>
      <c r="C32" s="102"/>
      <c r="D32" s="102"/>
      <c r="E32" s="102"/>
      <c r="F32" s="102"/>
      <c r="G32" s="102"/>
      <c r="H32" s="102"/>
      <c r="I32" s="102"/>
      <c r="J32" s="103"/>
    </row>
    <row r="33" spans="1:11" ht="30" customHeight="1" x14ac:dyDescent="0.25">
      <c r="A33" s="23" t="s">
        <v>56</v>
      </c>
      <c r="B33" s="83" t="s">
        <v>26</v>
      </c>
      <c r="C33" s="83"/>
      <c r="D33" s="83"/>
      <c r="E33" s="83"/>
      <c r="F33" s="83"/>
      <c r="G33" s="83"/>
      <c r="H33" s="83"/>
      <c r="I33" s="83"/>
      <c r="J33" s="93"/>
    </row>
    <row r="34" spans="1:11" ht="30" customHeight="1" x14ac:dyDescent="0.25">
      <c r="A34" s="23" t="s">
        <v>57</v>
      </c>
      <c r="B34" s="83"/>
      <c r="C34" s="83"/>
      <c r="D34" s="83"/>
      <c r="E34" s="83"/>
      <c r="F34" s="83"/>
      <c r="G34" s="83"/>
      <c r="H34" s="83"/>
      <c r="I34" s="83"/>
      <c r="J34" s="93"/>
    </row>
    <row r="35" spans="1:11" ht="30" customHeight="1" x14ac:dyDescent="0.25">
      <c r="A35" s="23" t="s">
        <v>58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1" ht="15.75" x14ac:dyDescent="0.25">
      <c r="A36" s="74" t="s">
        <v>59</v>
      </c>
      <c r="B36" s="75"/>
      <c r="C36" s="75"/>
      <c r="D36" s="75"/>
      <c r="E36" s="75"/>
      <c r="F36" s="75"/>
      <c r="G36" s="75"/>
      <c r="H36" s="75"/>
      <c r="I36" s="75"/>
      <c r="J36" s="76"/>
    </row>
    <row r="37" spans="1:11" ht="15.75" x14ac:dyDescent="0.25">
      <c r="A37" s="104" t="s">
        <v>60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"/>
    </row>
    <row r="38" spans="1:11" ht="27.75" customHeight="1" x14ac:dyDescent="0.25">
      <c r="A38" s="107" t="s">
        <v>61</v>
      </c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1" ht="27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1" ht="30.75" customHeight="1" x14ac:dyDescent="0.25">
      <c r="A40" s="110" t="s">
        <v>62</v>
      </c>
      <c r="B40" s="110"/>
      <c r="C40" s="110"/>
      <c r="D40" s="110"/>
      <c r="E40" s="110"/>
      <c r="F40" s="110"/>
      <c r="G40" s="110"/>
      <c r="H40" s="110"/>
      <c r="I40" s="110"/>
      <c r="J40" s="110"/>
    </row>
    <row r="42" spans="1:11" x14ac:dyDescent="0.25">
      <c r="A42" s="32" t="s">
        <v>63</v>
      </c>
      <c r="B42" s="51">
        <f>+A25</f>
        <v>55931300</v>
      </c>
      <c r="D42" s="46"/>
      <c r="E42" s="46"/>
      <c r="F42" s="46"/>
      <c r="H42" s="46"/>
      <c r="I42" s="46"/>
      <c r="J42" s="46"/>
    </row>
    <row r="43" spans="1:11" x14ac:dyDescent="0.25">
      <c r="A43" s="32" t="s">
        <v>64</v>
      </c>
      <c r="B43" s="51">
        <f>+C25</f>
        <v>59707940</v>
      </c>
      <c r="D43" s="111" t="s">
        <v>119</v>
      </c>
      <c r="E43" s="111"/>
      <c r="F43" s="111"/>
      <c r="H43" s="45"/>
      <c r="I43" s="45" t="s">
        <v>120</v>
      </c>
    </row>
    <row r="44" spans="1:11" x14ac:dyDescent="0.25">
      <c r="A44" s="32" t="s">
        <v>65</v>
      </c>
      <c r="B44" s="51">
        <f>+F25</f>
        <v>8797301.2599999998</v>
      </c>
      <c r="D44" s="112" t="s">
        <v>118</v>
      </c>
      <c r="E44" s="112"/>
      <c r="F44" s="112"/>
      <c r="H44" s="44"/>
      <c r="I44" s="44" t="s">
        <v>66</v>
      </c>
    </row>
    <row r="45" spans="1:11" x14ac:dyDescent="0.25">
      <c r="B45" s="52"/>
    </row>
  </sheetData>
  <mergeCells count="50">
    <mergeCell ref="D43:F43"/>
    <mergeCell ref="D44:F44"/>
    <mergeCell ref="C15:J15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1:J31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2" type="noConversion"/>
  <dataValidations count="15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D28:D29 E29:F29 F28" xr:uid="{00000000-0002-0000-0000-000002000000}"/>
    <dataValidation allowBlank="1" showInputMessage="1" showErrorMessage="1" prompt="Meta anual del indicador" sqref="C28:C29 E28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33:J33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8:J39" xr:uid="{00000000-0002-0000-0000-000008000000}"/>
    <dataValidation allowBlank="1" showInputMessage="1" showErrorMessage="1" prompt="De existir desvío, explicar razones." sqref="B35:J35" xr:uid="{00000000-0002-0000-0000-000009000000}"/>
    <dataValidation allowBlank="1" showInputMessage="1" showErrorMessage="1" prompt="1. Describir lo plasmado en el presupuesto_x000a_2. Describir lo alcanzado en términos financieros y de producción " sqref="B34:J34" xr:uid="{00000000-0002-0000-0000-00000A000000}"/>
    <dataValidation allowBlank="1" showInputMessage="1" showErrorMessage="1" prompt="Nombre del producto" sqref="B32:J32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4"/>
  <sheetViews>
    <sheetView showGridLines="0" tabSelected="1" topLeftCell="A29" workbookViewId="0">
      <selection activeCell="B44" sqref="B44"/>
    </sheetView>
  </sheetViews>
  <sheetFormatPr baseColWidth="10" defaultColWidth="11.42578125" defaultRowHeight="15" x14ac:dyDescent="0.25"/>
  <cols>
    <col min="1" max="1" width="26.42578125" style="6" customWidth="1"/>
    <col min="2" max="2" width="19.5703125" style="6" customWidth="1"/>
    <col min="3" max="7" width="12.7109375" style="6" customWidth="1"/>
    <col min="8" max="8" width="14.42578125" style="6" customWidth="1"/>
    <col min="9" max="9" width="15.42578125" style="6" customWidth="1"/>
    <col min="10" max="10" width="20.14062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83" t="s">
        <v>14</v>
      </c>
      <c r="C11" s="84"/>
      <c r="D11" s="84"/>
      <c r="E11" s="84"/>
      <c r="F11" s="84"/>
      <c r="G11" s="84"/>
      <c r="H11" s="84"/>
      <c r="I11" s="84"/>
      <c r="J11" s="85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28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7">
        <v>3.2</v>
      </c>
      <c r="C15" s="70" t="str">
        <f>IFERROR(VLOOKUP(B15,'[1]Validacion datos'!A8:B26,2,FALSE),"")</f>
        <v>Energía confiable y ambientalmente sostenible</v>
      </c>
      <c r="D15" s="70"/>
      <c r="E15" s="70"/>
      <c r="F15" s="70"/>
      <c r="G15" s="70"/>
      <c r="H15" s="70"/>
      <c r="I15" s="70"/>
      <c r="J15" s="70"/>
    </row>
    <row r="16" spans="1:11" ht="18.600000000000001" customHeight="1" x14ac:dyDescent="0.25">
      <c r="A16" s="4" t="s">
        <v>20</v>
      </c>
      <c r="B16" s="7" t="s">
        <v>67</v>
      </c>
      <c r="C16" s="70" t="s">
        <v>68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1" ht="29.25" customHeight="1" x14ac:dyDescent="0.25">
      <c r="A18" s="4" t="s">
        <v>23</v>
      </c>
      <c r="B18" s="83" t="s">
        <v>69</v>
      </c>
      <c r="C18" s="83"/>
      <c r="D18" s="83"/>
      <c r="E18" s="83"/>
      <c r="F18" s="83"/>
      <c r="G18" s="83"/>
      <c r="H18" s="83"/>
      <c r="I18" s="83"/>
      <c r="J18" s="93"/>
    </row>
    <row r="19" spans="1:11" ht="33" customHeight="1" x14ac:dyDescent="0.25">
      <c r="A19" s="9" t="s">
        <v>25</v>
      </c>
      <c r="B19" s="83" t="s">
        <v>70</v>
      </c>
      <c r="C19" s="83"/>
      <c r="D19" s="83"/>
      <c r="E19" s="83"/>
      <c r="F19" s="83"/>
      <c r="G19" s="83"/>
      <c r="H19" s="83"/>
      <c r="I19" s="83"/>
      <c r="J19" s="93"/>
    </row>
    <row r="20" spans="1:11" ht="34.5" customHeight="1" x14ac:dyDescent="0.25">
      <c r="A20" s="9" t="s">
        <v>27</v>
      </c>
      <c r="B20" s="83" t="s">
        <v>28</v>
      </c>
      <c r="C20" s="83"/>
      <c r="D20" s="83"/>
      <c r="E20" s="83"/>
      <c r="F20" s="83"/>
      <c r="G20" s="83"/>
      <c r="H20" s="83"/>
      <c r="I20" s="83"/>
      <c r="J20" s="93"/>
    </row>
    <row r="21" spans="1:11" ht="74.25" customHeight="1" x14ac:dyDescent="0.25">
      <c r="A21" s="9" t="s">
        <v>29</v>
      </c>
      <c r="B21" s="83" t="s">
        <v>71</v>
      </c>
      <c r="C21" s="83"/>
      <c r="D21" s="83"/>
      <c r="E21" s="83"/>
      <c r="F21" s="83"/>
      <c r="G21" s="83"/>
      <c r="H21" s="83"/>
      <c r="I21" s="83"/>
      <c r="J21" s="93"/>
      <c r="K21" s="1"/>
    </row>
    <row r="22" spans="1:11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1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1" x14ac:dyDescent="0.25">
      <c r="A25" s="86">
        <v>220144686</v>
      </c>
      <c r="B25" s="87"/>
      <c r="C25" s="88">
        <v>281126342</v>
      </c>
      <c r="D25" s="89"/>
      <c r="E25" s="90"/>
      <c r="F25" s="88">
        <v>56373459.939999998</v>
      </c>
      <c r="G25" s="89"/>
      <c r="H25" s="90"/>
      <c r="I25" s="113">
        <f>+F25/C25</f>
        <v>0.20052713502031053</v>
      </c>
      <c r="J25" s="114"/>
    </row>
    <row r="26" spans="1:11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1" x14ac:dyDescent="0.25">
      <c r="A27" s="5"/>
      <c r="B27"/>
      <c r="C27" s="99" t="s">
        <v>38</v>
      </c>
      <c r="D27" s="100"/>
      <c r="E27" s="99" t="s">
        <v>114</v>
      </c>
      <c r="F27" s="100"/>
      <c r="G27" s="99" t="s">
        <v>115</v>
      </c>
      <c r="H27" s="99"/>
      <c r="I27" s="99" t="s">
        <v>39</v>
      </c>
      <c r="J27" s="101"/>
    </row>
    <row r="28" spans="1:11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1" ht="83.1" customHeight="1" x14ac:dyDescent="0.25">
      <c r="A29" s="34" t="s">
        <v>72</v>
      </c>
      <c r="B29" s="35" t="s">
        <v>73</v>
      </c>
      <c r="C29" s="13">
        <v>23</v>
      </c>
      <c r="D29" s="36">
        <v>262224930</v>
      </c>
      <c r="E29" s="13"/>
      <c r="F29" s="14"/>
      <c r="G29" s="15"/>
      <c r="H29" s="36"/>
      <c r="I29" s="38"/>
      <c r="J29" s="39"/>
    </row>
    <row r="30" spans="1:11" ht="15.75" x14ac:dyDescent="0.2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1" ht="15.75" x14ac:dyDescent="0.2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9"/>
      <c r="K31" s="1"/>
    </row>
    <row r="32" spans="1:11" x14ac:dyDescent="0.25">
      <c r="A32" s="23" t="s">
        <v>54</v>
      </c>
      <c r="B32" s="83" t="s">
        <v>74</v>
      </c>
      <c r="C32" s="83"/>
      <c r="D32" s="83"/>
      <c r="E32" s="83"/>
      <c r="F32" s="83"/>
      <c r="G32" s="83"/>
      <c r="H32" s="83"/>
      <c r="I32" s="83"/>
      <c r="J32" s="93"/>
    </row>
    <row r="33" spans="1:11" x14ac:dyDescent="0.25">
      <c r="A33" s="23" t="s">
        <v>56</v>
      </c>
      <c r="B33" s="83" t="s">
        <v>75</v>
      </c>
      <c r="C33" s="83"/>
      <c r="D33" s="83"/>
      <c r="E33" s="83"/>
      <c r="F33" s="83"/>
      <c r="G33" s="83"/>
      <c r="H33" s="83"/>
      <c r="I33" s="83"/>
      <c r="J33" s="93"/>
    </row>
    <row r="34" spans="1:11" ht="42.75" customHeight="1" x14ac:dyDescent="0.25">
      <c r="A34" s="23" t="s">
        <v>57</v>
      </c>
      <c r="B34" s="83"/>
      <c r="C34" s="83"/>
      <c r="D34" s="83"/>
      <c r="E34" s="83"/>
      <c r="F34" s="83"/>
      <c r="G34" s="83"/>
      <c r="H34" s="83"/>
      <c r="I34" s="83"/>
      <c r="J34" s="93"/>
    </row>
    <row r="35" spans="1:11" ht="30" x14ac:dyDescent="0.25">
      <c r="A35" s="23" t="s">
        <v>58</v>
      </c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1" ht="15.75" x14ac:dyDescent="0.25">
      <c r="A36" s="74" t="s">
        <v>59</v>
      </c>
      <c r="B36" s="75"/>
      <c r="C36" s="75"/>
      <c r="D36" s="75"/>
      <c r="E36" s="75"/>
      <c r="F36" s="75"/>
      <c r="G36" s="75"/>
      <c r="H36" s="75"/>
      <c r="I36" s="75"/>
      <c r="J36" s="76"/>
    </row>
    <row r="37" spans="1:11" ht="15.75" x14ac:dyDescent="0.25">
      <c r="A37" s="104" t="s">
        <v>60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"/>
    </row>
    <row r="38" spans="1:11" ht="27.75" customHeight="1" x14ac:dyDescent="0.25">
      <c r="A38" s="107" t="s">
        <v>61</v>
      </c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1" ht="27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1" ht="30.75" customHeight="1" x14ac:dyDescent="0.25">
      <c r="A40" s="110" t="s">
        <v>62</v>
      </c>
      <c r="B40" s="110"/>
      <c r="C40" s="110"/>
      <c r="D40" s="110"/>
      <c r="E40" s="110"/>
      <c r="F40" s="110"/>
      <c r="G40" s="110"/>
      <c r="H40" s="110"/>
      <c r="I40" s="110"/>
      <c r="J40" s="110"/>
    </row>
    <row r="42" spans="1:11" x14ac:dyDescent="0.25">
      <c r="A42" s="32" t="s">
        <v>63</v>
      </c>
      <c r="B42" s="51">
        <f>+A25</f>
        <v>220144686</v>
      </c>
      <c r="D42" s="46"/>
      <c r="E42" s="46"/>
      <c r="F42" s="46"/>
      <c r="H42" s="46"/>
      <c r="I42" s="46"/>
      <c r="J42" s="46"/>
    </row>
    <row r="43" spans="1:11" x14ac:dyDescent="0.25">
      <c r="A43" s="32" t="s">
        <v>64</v>
      </c>
      <c r="B43" s="51">
        <f>+C25</f>
        <v>281126342</v>
      </c>
      <c r="D43" s="111" t="s">
        <v>119</v>
      </c>
      <c r="E43" s="111"/>
      <c r="F43" s="111"/>
      <c r="H43" s="45"/>
      <c r="I43" s="45" t="s">
        <v>120</v>
      </c>
    </row>
    <row r="44" spans="1:11" x14ac:dyDescent="0.25">
      <c r="A44" s="32" t="s">
        <v>76</v>
      </c>
      <c r="B44" s="51">
        <f>+F25</f>
        <v>56373459.939999998</v>
      </c>
      <c r="D44" s="112" t="s">
        <v>118</v>
      </c>
      <c r="E44" s="112"/>
      <c r="F44" s="112"/>
      <c r="H44" s="44"/>
      <c r="I44" s="44" t="s">
        <v>66</v>
      </c>
    </row>
  </sheetData>
  <mergeCells count="50">
    <mergeCell ref="A37:J37"/>
    <mergeCell ref="A38:J38"/>
    <mergeCell ref="A40:J40"/>
    <mergeCell ref="D43:F43"/>
    <mergeCell ref="D44:F44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2:J32" xr:uid="{00000000-0002-0000-0500-000003000000}"/>
    <dataValidation allowBlank="1" showInputMessage="1" showErrorMessage="1" prompt="1. Describir lo plasmado en el presupuesto_x000a_2. Describir lo alcanzado en términos financieros y de producción " sqref="B34:J34" xr:uid="{00000000-0002-0000-0500-000004000000}"/>
    <dataValidation allowBlank="1" showInputMessage="1" showErrorMessage="1" prompt="De existir desvío, explicar razones." sqref="B35:J35" xr:uid="{00000000-0002-0000-0500-000005000000}"/>
    <dataValidation allowBlank="1" showInputMessage="1" showErrorMessage="1" prompt="Oportunidades de mejora identificadas" sqref="A38:J39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3:J33 B19:J19" xr:uid="{00000000-0002-0000-0500-000008000000}"/>
    <dataValidation allowBlank="1" showInputMessage="1" showErrorMessage="1" prompt="Nombre de cada producto" sqref="A28:A29" xr:uid="{00000000-0002-0000-0500-000009000000}"/>
    <dataValidation allowBlank="1" showInputMessage="1" showErrorMessage="1" prompt="Nombre del indicador" sqref="B28:B29" xr:uid="{00000000-0002-0000-0500-00000A000000}"/>
    <dataValidation allowBlank="1" showInputMessage="1" showErrorMessage="1" prompt="Meta anual del indicador" sqref="C28:C29 E28" xr:uid="{00000000-0002-0000-0500-00000B000000}"/>
    <dataValidation allowBlank="1" showInputMessage="1" showErrorMessage="1" prompt="Monto presupuestado para el producto" sqref="D28:D29 E29:F29 F28" xr:uid="{00000000-0002-0000-0500-00000C000000}"/>
    <dataValidation allowBlank="1" showInputMessage="1" showErrorMessage="1" prompt="Meta alcanzada en el trimestre" sqref="G28:G29" xr:uid="{00000000-0002-0000-0500-00000D000000}"/>
    <dataValidation allowBlank="1" showInputMessage="1" showErrorMessage="1" prompt="Monto ejecutado en el trimestre" sqref="H28:H29" xr:uid="{00000000-0002-0000-0500-00000E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6" zoomScaleNormal="100" workbookViewId="0">
      <selection activeCell="M29" sqref="M29"/>
    </sheetView>
  </sheetViews>
  <sheetFormatPr baseColWidth="10" defaultColWidth="11.42578125" defaultRowHeight="15" x14ac:dyDescent="0.25"/>
  <cols>
    <col min="1" max="1" width="23" style="6" customWidth="1"/>
    <col min="2" max="2" width="15.2851562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83" t="s">
        <v>14</v>
      </c>
      <c r="C11" s="84"/>
      <c r="D11" s="84"/>
      <c r="E11" s="84"/>
      <c r="F11" s="84"/>
      <c r="G11" s="84"/>
      <c r="H11" s="84"/>
      <c r="I11" s="84"/>
      <c r="J11" s="85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42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43">
        <v>3.3</v>
      </c>
      <c r="C15" s="70" t="str">
        <f>IFERROR(VLOOKUP(B15,'[1]Validacion datos'!A8:B26,2,FALSE),"")</f>
        <v>Competitividad e innovavión en un ambiente favorable a la cooperación y la responsabilidad social</v>
      </c>
      <c r="D15" s="70"/>
      <c r="E15" s="70"/>
      <c r="F15" s="70"/>
      <c r="G15" s="70"/>
      <c r="H15" s="70"/>
      <c r="I15" s="70"/>
      <c r="J15" s="70"/>
    </row>
    <row r="16" spans="1:11" ht="30.75" customHeight="1" x14ac:dyDescent="0.25">
      <c r="A16" s="4" t="s">
        <v>20</v>
      </c>
      <c r="B16" s="8" t="s">
        <v>77</v>
      </c>
      <c r="C16" s="70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1" ht="29.25" customHeight="1" x14ac:dyDescent="0.25">
      <c r="A18" s="4" t="s">
        <v>23</v>
      </c>
      <c r="B18" s="83" t="s">
        <v>78</v>
      </c>
      <c r="C18" s="83"/>
      <c r="D18" s="83"/>
      <c r="E18" s="83"/>
      <c r="F18" s="83"/>
      <c r="G18" s="83"/>
      <c r="H18" s="83"/>
      <c r="I18" s="83"/>
      <c r="J18" s="93"/>
    </row>
    <row r="19" spans="1:11" ht="55.5" customHeight="1" x14ac:dyDescent="0.25">
      <c r="A19" s="9" t="s">
        <v>25</v>
      </c>
      <c r="B19" s="83" t="s">
        <v>79</v>
      </c>
      <c r="C19" s="83"/>
      <c r="D19" s="83"/>
      <c r="E19" s="83"/>
      <c r="F19" s="83"/>
      <c r="G19" s="83"/>
      <c r="H19" s="83"/>
      <c r="I19" s="83"/>
      <c r="J19" s="93"/>
    </row>
    <row r="20" spans="1:11" ht="34.5" customHeight="1" x14ac:dyDescent="0.25">
      <c r="A20" s="9" t="s">
        <v>27</v>
      </c>
      <c r="B20" s="83" t="s">
        <v>28</v>
      </c>
      <c r="C20" s="83"/>
      <c r="D20" s="83"/>
      <c r="E20" s="83"/>
      <c r="F20" s="83"/>
      <c r="G20" s="83"/>
      <c r="H20" s="83"/>
      <c r="I20" s="83"/>
      <c r="J20" s="93"/>
    </row>
    <row r="21" spans="1:11" ht="60" customHeight="1" x14ac:dyDescent="0.25">
      <c r="A21" s="9" t="s">
        <v>29</v>
      </c>
      <c r="B21" s="102" t="s">
        <v>80</v>
      </c>
      <c r="C21" s="102"/>
      <c r="D21" s="102"/>
      <c r="E21" s="102"/>
      <c r="F21" s="102"/>
      <c r="G21" s="102"/>
      <c r="H21" s="102"/>
      <c r="I21" s="102"/>
      <c r="J21" s="103"/>
      <c r="K21" s="1"/>
    </row>
    <row r="22" spans="1:11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1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1" x14ac:dyDescent="0.25">
      <c r="A25" s="86">
        <v>2345375148</v>
      </c>
      <c r="B25" s="87"/>
      <c r="C25" s="88">
        <v>2344334748</v>
      </c>
      <c r="D25" s="89"/>
      <c r="E25" s="90"/>
      <c r="F25" s="88"/>
      <c r="G25" s="89"/>
      <c r="H25" s="90"/>
      <c r="I25" s="113">
        <f>+F25/C25</f>
        <v>0</v>
      </c>
      <c r="J25" s="114"/>
    </row>
    <row r="26" spans="1:11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1" x14ac:dyDescent="0.25">
      <c r="A27" s="5"/>
      <c r="B27"/>
      <c r="C27" s="99" t="s">
        <v>38</v>
      </c>
      <c r="D27" s="100"/>
      <c r="E27" s="99" t="s">
        <v>114</v>
      </c>
      <c r="F27" s="100"/>
      <c r="G27" s="99" t="s">
        <v>115</v>
      </c>
      <c r="H27" s="99"/>
      <c r="I27" s="99" t="s">
        <v>39</v>
      </c>
      <c r="J27" s="101"/>
    </row>
    <row r="28" spans="1:11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1" ht="107.1" customHeight="1" x14ac:dyDescent="0.25">
      <c r="A29" s="47" t="s">
        <v>81</v>
      </c>
      <c r="B29" s="48" t="s">
        <v>82</v>
      </c>
      <c r="C29" s="13">
        <v>12</v>
      </c>
      <c r="D29" s="36">
        <v>459600</v>
      </c>
      <c r="E29" s="13"/>
      <c r="F29" s="14"/>
      <c r="G29" s="15"/>
      <c r="H29" s="36"/>
      <c r="I29" s="16"/>
      <c r="J29" s="17"/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74" t="s">
        <v>52</v>
      </c>
      <c r="B31" s="75"/>
      <c r="C31" s="75"/>
      <c r="D31" s="75"/>
      <c r="E31" s="75"/>
      <c r="F31" s="75"/>
      <c r="G31" s="75"/>
      <c r="H31" s="75"/>
      <c r="I31" s="75"/>
      <c r="J31" s="76"/>
    </row>
    <row r="32" spans="1:11" ht="15.75" x14ac:dyDescent="0.25">
      <c r="A32" s="77" t="s">
        <v>53</v>
      </c>
      <c r="B32" s="78"/>
      <c r="C32" s="78"/>
      <c r="D32" s="78"/>
      <c r="E32" s="78"/>
      <c r="F32" s="78"/>
      <c r="G32" s="78"/>
      <c r="H32" s="78"/>
      <c r="I32" s="78"/>
      <c r="J32" s="79"/>
      <c r="K32" s="1"/>
    </row>
    <row r="33" spans="1:11" ht="32.1" customHeight="1" x14ac:dyDescent="0.25">
      <c r="A33" s="23" t="s">
        <v>54</v>
      </c>
      <c r="B33" s="102" t="s">
        <v>81</v>
      </c>
      <c r="C33" s="102"/>
      <c r="D33" s="102"/>
      <c r="E33" s="102"/>
      <c r="F33" s="102"/>
      <c r="G33" s="102"/>
      <c r="H33" s="102"/>
      <c r="I33" s="102"/>
      <c r="J33" s="103"/>
    </row>
    <row r="34" spans="1:11" ht="32.1" customHeight="1" x14ac:dyDescent="0.25">
      <c r="A34" s="23" t="s">
        <v>56</v>
      </c>
      <c r="B34" s="83" t="s">
        <v>83</v>
      </c>
      <c r="C34" s="83"/>
      <c r="D34" s="83"/>
      <c r="E34" s="83"/>
      <c r="F34" s="83"/>
      <c r="G34" s="83"/>
      <c r="H34" s="83"/>
      <c r="I34" s="83"/>
      <c r="J34" s="93"/>
    </row>
    <row r="35" spans="1:11" ht="32.1" customHeight="1" x14ac:dyDescent="0.25">
      <c r="A35" s="23" t="s">
        <v>57</v>
      </c>
      <c r="B35" s="83"/>
      <c r="C35" s="83"/>
      <c r="D35" s="83"/>
      <c r="E35" s="83"/>
      <c r="F35" s="83"/>
      <c r="G35" s="83"/>
      <c r="H35" s="83"/>
      <c r="I35" s="83"/>
      <c r="J35" s="93"/>
    </row>
    <row r="36" spans="1:11" ht="45" customHeight="1" x14ac:dyDescent="0.25">
      <c r="A36" s="23" t="s">
        <v>58</v>
      </c>
      <c r="B36" s="125"/>
      <c r="C36" s="125"/>
      <c r="D36" s="125"/>
      <c r="E36" s="125"/>
      <c r="F36" s="125"/>
      <c r="G36" s="125"/>
      <c r="H36" s="125"/>
      <c r="I36" s="125"/>
      <c r="J36" s="126"/>
    </row>
    <row r="37" spans="1:11" ht="15.75" x14ac:dyDescent="0.25">
      <c r="A37" s="74" t="s">
        <v>59</v>
      </c>
      <c r="B37" s="75"/>
      <c r="C37" s="75"/>
      <c r="D37" s="75"/>
      <c r="E37" s="75"/>
      <c r="F37" s="75"/>
      <c r="G37" s="75"/>
      <c r="H37" s="75"/>
      <c r="I37" s="75"/>
      <c r="J37" s="76"/>
    </row>
    <row r="38" spans="1:11" ht="15.75" x14ac:dyDescent="0.25">
      <c r="A38" s="104" t="s">
        <v>60</v>
      </c>
      <c r="B38" s="105"/>
      <c r="C38" s="105"/>
      <c r="D38" s="105"/>
      <c r="E38" s="105"/>
      <c r="F38" s="105"/>
      <c r="G38" s="105"/>
      <c r="H38" s="105"/>
      <c r="I38" s="105"/>
      <c r="J38" s="106"/>
      <c r="K38" s="1"/>
    </row>
    <row r="39" spans="1:11" ht="27.75" customHeight="1" x14ac:dyDescent="0.25">
      <c r="A39" s="107" t="s">
        <v>61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110" t="s">
        <v>62</v>
      </c>
      <c r="B41" s="110"/>
      <c r="C41" s="110"/>
      <c r="D41" s="110"/>
      <c r="E41" s="110"/>
      <c r="F41" s="110"/>
      <c r="G41" s="110"/>
      <c r="H41" s="110"/>
      <c r="I41" s="110"/>
      <c r="J41" s="110"/>
    </row>
    <row r="43" spans="1:11" x14ac:dyDescent="0.25">
      <c r="A43" s="32" t="s">
        <v>63</v>
      </c>
      <c r="B43" s="51">
        <f>+A25</f>
        <v>2345375148</v>
      </c>
      <c r="D43" s="46"/>
      <c r="E43" s="46"/>
      <c r="F43" s="46"/>
      <c r="H43" s="46"/>
      <c r="I43" s="46"/>
      <c r="J43" s="46"/>
    </row>
    <row r="44" spans="1:11" x14ac:dyDescent="0.25">
      <c r="A44" s="32" t="s">
        <v>64</v>
      </c>
      <c r="B44" s="51">
        <f>+C25</f>
        <v>2344334748</v>
      </c>
      <c r="D44" s="111" t="s">
        <v>119</v>
      </c>
      <c r="E44" s="111"/>
      <c r="F44" s="111"/>
      <c r="H44" s="45"/>
      <c r="I44" s="45" t="s">
        <v>120</v>
      </c>
    </row>
    <row r="45" spans="1:11" x14ac:dyDescent="0.25">
      <c r="A45" s="32" t="s">
        <v>76</v>
      </c>
      <c r="B45" s="51">
        <f>+F25</f>
        <v>0</v>
      </c>
      <c r="D45" s="112" t="s">
        <v>118</v>
      </c>
      <c r="E45" s="112"/>
      <c r="F45" s="112"/>
      <c r="H45" s="44"/>
      <c r="I45" s="44" t="s">
        <v>66</v>
      </c>
    </row>
  </sheetData>
  <mergeCells count="50">
    <mergeCell ref="A38:J38"/>
    <mergeCell ref="A39:J39"/>
    <mergeCell ref="A41:J41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3:J33" xr:uid="{00000000-0002-0000-0600-000003000000}"/>
    <dataValidation allowBlank="1" showInputMessage="1" showErrorMessage="1" prompt="1. Describir lo plasmado en el presupuesto_x000a_2. Describir lo alcanzado en términos financieros y de producción " sqref="B35:J35" xr:uid="{00000000-0002-0000-0600-000004000000}"/>
    <dataValidation allowBlank="1" showInputMessage="1" showErrorMessage="1" prompt="De existir desvío, explicar razones." sqref="B36:J36" xr:uid="{00000000-0002-0000-0600-000005000000}"/>
    <dataValidation allowBlank="1" showInputMessage="1" showErrorMessage="1" prompt="Oportunidades de mejora identificadas" sqref="A39:J40" xr:uid="{00000000-0002-0000-0600-000006000000}"/>
    <dataValidation allowBlank="1" showInputMessage="1" showErrorMessage="1" prompt="Presupuesto del programa" sqref="A25:C25 F25" xr:uid="{00000000-0002-0000-0600-000007000000}"/>
    <dataValidation allowBlank="1" showInputMessage="1" showErrorMessage="1" prompt="¿En qué consiste el programa?" sqref="B34:J34 B19:J19" xr:uid="{00000000-0002-0000-0600-000008000000}"/>
    <dataValidation allowBlank="1" showInputMessage="1" showErrorMessage="1" prompt="Nombre de cada producto" sqref="A28:A30" xr:uid="{00000000-0002-0000-0600-000009000000}"/>
    <dataValidation allowBlank="1" showInputMessage="1" showErrorMessage="1" prompt="Nombre del indicador" sqref="B28:B30" xr:uid="{00000000-0002-0000-0600-00000A000000}"/>
    <dataValidation allowBlank="1" showInputMessage="1" showErrorMessage="1" prompt="Meta anual del indicador" sqref="C28:C30 E28" xr:uid="{00000000-0002-0000-0600-00000B000000}"/>
    <dataValidation allowBlank="1" showInputMessage="1" showErrorMessage="1" prompt="Monto presupuestado para el producto" sqref="D28:D30 E29:F30 F28" xr:uid="{00000000-0002-0000-0600-00000C000000}"/>
    <dataValidation allowBlank="1" showInputMessage="1" showErrorMessage="1" prompt="Meta alcanzada en el trimestre" sqref="G28:G30" xr:uid="{00000000-0002-0000-0600-00000D000000}"/>
    <dataValidation allowBlank="1" showInputMessage="1" showErrorMessage="1" prompt="Monto ejecutado en el trimestre" sqref="H28:H30" xr:uid="{00000000-0002-0000-0600-00000E000000}"/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scale="58" fitToWidth="0" orientation="portrait" r:id="rId1"/>
  <ignoredErrors>
    <ignoredError sqref="D30:J30" calculatedColumn="1"/>
  </ignoredError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showGridLines="0" topLeftCell="A22" zoomScaleNormal="100" workbookViewId="0">
      <selection activeCell="M29" sqref="M29"/>
    </sheetView>
  </sheetViews>
  <sheetFormatPr baseColWidth="10" defaultColWidth="11.42578125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1" t="s">
        <v>117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25"/>
      <c r="B2" s="64" t="s">
        <v>0</v>
      </c>
      <c r="C2" s="65"/>
      <c r="D2" s="64" t="s">
        <v>1</v>
      </c>
      <c r="E2" s="65"/>
      <c r="F2" s="65"/>
      <c r="G2" s="65"/>
      <c r="H2" s="66"/>
      <c r="I2" s="2" t="s">
        <v>2</v>
      </c>
      <c r="J2" s="3" t="s">
        <v>3</v>
      </c>
      <c r="K2" s="1"/>
    </row>
    <row r="3" spans="1:11" ht="21.75" thickBot="1" x14ac:dyDescent="0.3">
      <c r="A3" s="26"/>
      <c r="B3" s="67" t="s">
        <v>4</v>
      </c>
      <c r="C3" s="68"/>
      <c r="D3" s="67"/>
      <c r="E3" s="68"/>
      <c r="F3" s="68"/>
      <c r="G3" s="68"/>
      <c r="H3" s="69"/>
      <c r="I3" s="30">
        <v>45388</v>
      </c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74" t="s">
        <v>5</v>
      </c>
      <c r="B6" s="75"/>
      <c r="C6" s="75"/>
      <c r="D6" s="75"/>
      <c r="E6" s="75"/>
      <c r="F6" s="75"/>
      <c r="G6" s="75"/>
      <c r="H6" s="75"/>
      <c r="I6" s="75"/>
      <c r="J6" s="76"/>
      <c r="K6" s="1"/>
    </row>
    <row r="7" spans="1:11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9"/>
      <c r="K7" s="1"/>
    </row>
    <row r="8" spans="1:11" x14ac:dyDescent="0.25">
      <c r="A8" s="4" t="s">
        <v>7</v>
      </c>
      <c r="B8" s="80" t="s">
        <v>8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7" t="s">
        <v>9</v>
      </c>
      <c r="B9" s="80" t="s">
        <v>10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7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4.25" customHeight="1" x14ac:dyDescent="0.25">
      <c r="A11" s="4" t="s">
        <v>13</v>
      </c>
      <c r="B11" s="83" t="s">
        <v>14</v>
      </c>
      <c r="C11" s="84"/>
      <c r="D11" s="84"/>
      <c r="E11" s="84"/>
      <c r="F11" s="84"/>
      <c r="G11" s="84"/>
      <c r="H11" s="84"/>
      <c r="I11" s="84"/>
      <c r="J11" s="85"/>
    </row>
    <row r="12" spans="1:11" ht="49.5" customHeight="1" x14ac:dyDescent="0.25">
      <c r="A12" s="4" t="s">
        <v>15</v>
      </c>
      <c r="B12" s="83" t="s">
        <v>16</v>
      </c>
      <c r="C12" s="84"/>
      <c r="D12" s="84"/>
      <c r="E12" s="84"/>
      <c r="F12" s="84"/>
      <c r="G12" s="84"/>
      <c r="H12" s="84"/>
      <c r="I12" s="84"/>
      <c r="J12" s="85"/>
    </row>
    <row r="13" spans="1:11" ht="15.75" x14ac:dyDescent="0.25">
      <c r="A13" s="74" t="s">
        <v>17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1" ht="27.75" customHeight="1" x14ac:dyDescent="0.25">
      <c r="A14" s="4" t="s">
        <v>18</v>
      </c>
      <c r="B14" s="28">
        <v>3</v>
      </c>
      <c r="C14" s="70" t="str">
        <f>IFERROR(VLOOKUP(B14,'[1]Validacion datos'!A2:B5,2,FALSE),"")</f>
        <v>DESARROLLO PRODUCTIVO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25">
      <c r="A15" s="4" t="s">
        <v>19</v>
      </c>
      <c r="B15" s="7">
        <v>3.2</v>
      </c>
      <c r="C15" s="70" t="str">
        <f>IFERROR(VLOOKUP(B15,'[1]Validacion datos'!A8:B26,2,FALSE),"")</f>
        <v>Energía confiable y ambientalmente sostenible</v>
      </c>
      <c r="D15" s="70"/>
      <c r="E15" s="70"/>
      <c r="F15" s="70"/>
      <c r="G15" s="70"/>
      <c r="H15" s="70"/>
      <c r="I15" s="70"/>
      <c r="J15" s="70"/>
    </row>
    <row r="16" spans="1:11" ht="33.75" customHeight="1" x14ac:dyDescent="0.25">
      <c r="A16" s="4" t="s">
        <v>20</v>
      </c>
      <c r="B16" s="7" t="s">
        <v>84</v>
      </c>
      <c r="C16" s="127" t="s">
        <v>85</v>
      </c>
      <c r="D16" s="127"/>
      <c r="E16" s="127"/>
      <c r="F16" s="127"/>
      <c r="G16" s="127"/>
      <c r="H16" s="127"/>
      <c r="I16" s="127"/>
      <c r="J16" s="127"/>
    </row>
    <row r="17" spans="1:11" ht="15.75" x14ac:dyDescent="0.25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6"/>
    </row>
    <row r="18" spans="1:11" ht="29.25" customHeight="1" x14ac:dyDescent="0.25">
      <c r="A18" s="4" t="s">
        <v>23</v>
      </c>
      <c r="B18" s="83" t="s">
        <v>86</v>
      </c>
      <c r="C18" s="83"/>
      <c r="D18" s="83"/>
      <c r="E18" s="83"/>
      <c r="F18" s="83"/>
      <c r="G18" s="83"/>
      <c r="H18" s="83"/>
      <c r="I18" s="83"/>
      <c r="J18" s="93"/>
    </row>
    <row r="19" spans="1:11" ht="33" customHeight="1" x14ac:dyDescent="0.25">
      <c r="A19" s="9" t="s">
        <v>25</v>
      </c>
      <c r="B19" s="83" t="s">
        <v>87</v>
      </c>
      <c r="C19" s="83"/>
      <c r="D19" s="83"/>
      <c r="E19" s="83"/>
      <c r="F19" s="83"/>
      <c r="G19" s="83"/>
      <c r="H19" s="83"/>
      <c r="I19" s="83"/>
      <c r="J19" s="93"/>
    </row>
    <row r="20" spans="1:11" ht="34.5" customHeight="1" x14ac:dyDescent="0.25">
      <c r="A20" s="9" t="s">
        <v>27</v>
      </c>
      <c r="B20" s="83" t="s">
        <v>88</v>
      </c>
      <c r="C20" s="83"/>
      <c r="D20" s="83"/>
      <c r="E20" s="83"/>
      <c r="F20" s="83"/>
      <c r="G20" s="83"/>
      <c r="H20" s="83"/>
      <c r="I20" s="83"/>
      <c r="J20" s="93"/>
    </row>
    <row r="21" spans="1:11" ht="78" customHeight="1" x14ac:dyDescent="0.25">
      <c r="A21" s="9" t="s">
        <v>29</v>
      </c>
      <c r="B21" s="83" t="s">
        <v>89</v>
      </c>
      <c r="C21" s="83"/>
      <c r="D21" s="83"/>
      <c r="E21" s="83"/>
      <c r="F21" s="83"/>
      <c r="G21" s="83"/>
      <c r="H21" s="83"/>
      <c r="I21" s="83"/>
      <c r="J21" s="93"/>
      <c r="K21" s="1"/>
    </row>
    <row r="22" spans="1:11" ht="15.75" x14ac:dyDescent="0.25">
      <c r="A22" s="74" t="s">
        <v>31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77" t="s">
        <v>32</v>
      </c>
      <c r="B23" s="78"/>
      <c r="C23" s="78"/>
      <c r="D23" s="78"/>
      <c r="E23" s="78"/>
      <c r="F23" s="78"/>
      <c r="G23" s="78"/>
      <c r="H23" s="78"/>
      <c r="I23" s="78"/>
      <c r="J23" s="79"/>
      <c r="K23" s="1"/>
    </row>
    <row r="24" spans="1:11" ht="15" customHeight="1" x14ac:dyDescent="0.25">
      <c r="A24" s="94" t="s">
        <v>33</v>
      </c>
      <c r="B24" s="95"/>
      <c r="C24" s="96" t="s">
        <v>34</v>
      </c>
      <c r="D24" s="97"/>
      <c r="E24" s="97"/>
      <c r="F24" s="97" t="s">
        <v>35</v>
      </c>
      <c r="G24" s="97"/>
      <c r="H24" s="95"/>
      <c r="I24" s="96" t="s">
        <v>36</v>
      </c>
      <c r="J24" s="98"/>
    </row>
    <row r="25" spans="1:11" x14ac:dyDescent="0.25">
      <c r="A25" s="86">
        <v>12519643</v>
      </c>
      <c r="B25" s="87"/>
      <c r="C25" s="88">
        <v>49479620</v>
      </c>
      <c r="D25" s="89"/>
      <c r="E25" s="90"/>
      <c r="F25" s="88"/>
      <c r="G25" s="89"/>
      <c r="H25" s="90"/>
      <c r="I25" s="113">
        <f>+F25/C25</f>
        <v>0</v>
      </c>
      <c r="J25" s="114"/>
    </row>
    <row r="26" spans="1:11" ht="15.75" x14ac:dyDescent="0.25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9"/>
      <c r="K26" s="1"/>
    </row>
    <row r="27" spans="1:11" x14ac:dyDescent="0.25">
      <c r="A27" s="5"/>
      <c r="B27"/>
      <c r="C27" s="99" t="s">
        <v>38</v>
      </c>
      <c r="D27" s="100"/>
      <c r="E27" s="99" t="s">
        <v>114</v>
      </c>
      <c r="F27" s="100"/>
      <c r="G27" s="99" t="s">
        <v>115</v>
      </c>
      <c r="H27" s="99"/>
      <c r="I27" s="99" t="s">
        <v>39</v>
      </c>
      <c r="J27" s="101"/>
    </row>
    <row r="28" spans="1:11" ht="38.25" x14ac:dyDescent="0.25">
      <c r="A28" s="10" t="s">
        <v>40</v>
      </c>
      <c r="B28" s="11" t="s">
        <v>41</v>
      </c>
      <c r="C28" s="11" t="s">
        <v>42</v>
      </c>
      <c r="D28" s="11" t="s">
        <v>43</v>
      </c>
      <c r="E28" s="11" t="s">
        <v>44</v>
      </c>
      <c r="F28" s="11" t="s">
        <v>45</v>
      </c>
      <c r="G28" s="11" t="s">
        <v>46</v>
      </c>
      <c r="H28" s="11" t="s">
        <v>47</v>
      </c>
      <c r="I28" s="11" t="s">
        <v>48</v>
      </c>
      <c r="J28" s="12" t="s">
        <v>49</v>
      </c>
    </row>
    <row r="29" spans="1:11" ht="72" x14ac:dyDescent="0.25">
      <c r="A29" s="34" t="s">
        <v>90</v>
      </c>
      <c r="B29" s="35" t="s">
        <v>91</v>
      </c>
      <c r="C29" s="13">
        <v>2</v>
      </c>
      <c r="D29" s="36">
        <v>50479720</v>
      </c>
      <c r="E29" s="13"/>
      <c r="F29" s="36"/>
      <c r="G29" s="15"/>
      <c r="H29" s="49"/>
      <c r="I29" s="16"/>
      <c r="J29" s="17"/>
    </row>
    <row r="30" spans="1:11" ht="15.75" x14ac:dyDescent="0.2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1" ht="15.75" x14ac:dyDescent="0.2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9"/>
      <c r="K31" s="1"/>
    </row>
    <row r="32" spans="1:11" ht="28.5" customHeight="1" x14ac:dyDescent="0.25">
      <c r="A32" s="23" t="s">
        <v>54</v>
      </c>
      <c r="B32" s="102" t="s">
        <v>92</v>
      </c>
      <c r="C32" s="102"/>
      <c r="D32" s="102"/>
      <c r="E32" s="102"/>
      <c r="F32" s="102"/>
      <c r="G32" s="102"/>
      <c r="H32" s="102"/>
      <c r="I32" s="102"/>
      <c r="J32" s="103"/>
    </row>
    <row r="33" spans="1:11" ht="35.1" customHeight="1" x14ac:dyDescent="0.25">
      <c r="A33" s="23" t="s">
        <v>56</v>
      </c>
      <c r="B33" s="83" t="s">
        <v>93</v>
      </c>
      <c r="C33" s="83"/>
      <c r="D33" s="83"/>
      <c r="E33" s="83"/>
      <c r="F33" s="83"/>
      <c r="G33" s="83"/>
      <c r="H33" s="83"/>
      <c r="I33" s="83"/>
      <c r="J33" s="93"/>
    </row>
    <row r="34" spans="1:11" ht="35.1" customHeight="1" x14ac:dyDescent="0.25">
      <c r="A34" s="23" t="s">
        <v>57</v>
      </c>
      <c r="B34" s="83"/>
      <c r="C34" s="83"/>
      <c r="D34" s="83"/>
      <c r="E34" s="83"/>
      <c r="F34" s="83"/>
      <c r="G34" s="83"/>
      <c r="H34" s="83"/>
      <c r="I34" s="83"/>
      <c r="J34" s="93"/>
    </row>
    <row r="35" spans="1:11" ht="66" customHeight="1" x14ac:dyDescent="0.25">
      <c r="A35" s="23" t="s">
        <v>58</v>
      </c>
      <c r="B35" s="83"/>
      <c r="C35" s="83"/>
      <c r="D35" s="83"/>
      <c r="E35" s="83"/>
      <c r="F35" s="83"/>
      <c r="G35" s="83"/>
      <c r="H35" s="83"/>
      <c r="I35" s="83"/>
      <c r="J35" s="93"/>
    </row>
    <row r="36" spans="1:11" ht="15.75" x14ac:dyDescent="0.25">
      <c r="A36" s="74" t="s">
        <v>59</v>
      </c>
      <c r="B36" s="75"/>
      <c r="C36" s="75"/>
      <c r="D36" s="75"/>
      <c r="E36" s="75"/>
      <c r="F36" s="75"/>
      <c r="G36" s="75"/>
      <c r="H36" s="75"/>
      <c r="I36" s="75"/>
      <c r="J36" s="76"/>
    </row>
    <row r="37" spans="1:11" ht="15.75" x14ac:dyDescent="0.25">
      <c r="A37" s="104" t="s">
        <v>60</v>
      </c>
      <c r="B37" s="105"/>
      <c r="C37" s="105"/>
      <c r="D37" s="105"/>
      <c r="E37" s="105"/>
      <c r="F37" s="105"/>
      <c r="G37" s="105"/>
      <c r="H37" s="105"/>
      <c r="I37" s="105"/>
      <c r="J37" s="106"/>
      <c r="K37" s="1"/>
    </row>
    <row r="38" spans="1:11" ht="27.75" customHeight="1" x14ac:dyDescent="0.25">
      <c r="A38" s="107" t="s">
        <v>61</v>
      </c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1" ht="1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1" ht="23.25" customHeight="1" x14ac:dyDescent="0.25">
      <c r="A40" s="110" t="s">
        <v>62</v>
      </c>
      <c r="B40" s="110"/>
      <c r="C40" s="110"/>
      <c r="D40" s="110"/>
      <c r="E40" s="110"/>
      <c r="F40" s="110"/>
      <c r="G40" s="110"/>
      <c r="H40" s="110"/>
      <c r="I40" s="110"/>
      <c r="J40" s="110"/>
    </row>
    <row r="42" spans="1:11" x14ac:dyDescent="0.25">
      <c r="A42" s="32" t="s">
        <v>63</v>
      </c>
      <c r="B42" s="33">
        <f>+A25</f>
        <v>12519643</v>
      </c>
      <c r="D42" s="46"/>
      <c r="E42" s="46"/>
      <c r="F42" s="46"/>
      <c r="H42" s="46"/>
      <c r="I42" s="46"/>
      <c r="J42" s="46"/>
    </row>
    <row r="43" spans="1:11" x14ac:dyDescent="0.25">
      <c r="A43" s="32" t="s">
        <v>64</v>
      </c>
      <c r="B43" s="51">
        <f>+C25</f>
        <v>49479620</v>
      </c>
      <c r="D43" s="111" t="s">
        <v>119</v>
      </c>
      <c r="E43" s="111"/>
      <c r="F43" s="111"/>
      <c r="H43" s="45"/>
      <c r="I43" s="45" t="s">
        <v>120</v>
      </c>
    </row>
    <row r="44" spans="1:11" x14ac:dyDescent="0.25">
      <c r="A44" s="32" t="s">
        <v>76</v>
      </c>
      <c r="B44" s="56">
        <f>+H29</f>
        <v>0</v>
      </c>
      <c r="D44" s="112" t="s">
        <v>118</v>
      </c>
      <c r="E44" s="112"/>
      <c r="F44" s="112"/>
      <c r="H44" s="44"/>
      <c r="I44" s="44" t="s">
        <v>66</v>
      </c>
    </row>
  </sheetData>
  <mergeCells count="50">
    <mergeCell ref="A37:J37"/>
    <mergeCell ref="A38:J38"/>
    <mergeCell ref="A40:J40"/>
    <mergeCell ref="D43:F43"/>
    <mergeCell ref="D44:F44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2:J32" xr:uid="{00000000-0002-0000-0100-000003000000}"/>
    <dataValidation allowBlank="1" showInputMessage="1" showErrorMessage="1" prompt="1. Describir lo plasmado en el presupuesto_x000a_2. Describir lo alcanzado en términos financieros y de producción " sqref="B34:J34" xr:uid="{00000000-0002-0000-0100-000004000000}"/>
    <dataValidation allowBlank="1" showInputMessage="1" showErrorMessage="1" prompt="De existir desvío, explicar razones." sqref="B35:J35" xr:uid="{00000000-0002-0000-0100-000005000000}"/>
    <dataValidation allowBlank="1" showInputMessage="1" showErrorMessage="1" prompt="Oportunidades de mejora identificadas" sqref="A38:J39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3:J33 B19:J19" xr:uid="{00000000-0002-0000-0100-000008000000}"/>
    <dataValidation allowBlank="1" showInputMessage="1" showErrorMessage="1" prompt="Nombre de cada producto" sqref="A28:A29" xr:uid="{00000000-0002-0000-0100-000009000000}"/>
    <dataValidation allowBlank="1" showInputMessage="1" showErrorMessage="1" prompt="Nombre del indicador" sqref="B28:B29" xr:uid="{00000000-0002-0000-0100-00000A000000}"/>
    <dataValidation allowBlank="1" showInputMessage="1" showErrorMessage="1" prompt="Meta anual del indicador" sqref="C28:C29 E28" xr:uid="{00000000-0002-0000-0100-00000B000000}"/>
    <dataValidation allowBlank="1" showInputMessage="1" showErrorMessage="1" prompt="Monto presupuestado para el producto" sqref="D28:D29 E29:F29 F28" xr:uid="{00000000-0002-0000-0100-00000C000000}"/>
    <dataValidation allowBlank="1" showInputMessage="1" showErrorMessage="1" prompt="Meta alcanzada en el trimestre" sqref="G28:G29" xr:uid="{00000000-0002-0000-0100-00000D000000}"/>
    <dataValidation allowBlank="1" showInputMessage="1" showErrorMessage="1" prompt="Monto ejecutado en el trimestre" sqref="H28" xr:uid="{00000000-0002-0000-0100-00000E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4" fitToWidth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53C45-BE7E-4CA0-ADC7-9AECE545106B}"/>
</file>

<file path=customXml/itemProps3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microsoft.com/office/infopath/2007/PartnerControls"/>
    <ds:schemaRef ds:uri="23875432-060c-4a96-bc33-cbf9aa818b47"/>
    <ds:schemaRef ds:uri="2ea96bed-ecf9-4008-9cf6-cb17032fa9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6816</vt:lpstr>
      <vt:lpstr>6817</vt:lpstr>
      <vt:lpstr>6819</vt:lpstr>
      <vt:lpstr>7706</vt:lpstr>
      <vt:lpstr>7707</vt:lpstr>
      <vt:lpstr>7708</vt:lpstr>
      <vt:lpstr>7709</vt:lpstr>
      <vt:lpstr>'6819'!Área_de_impresión</vt:lpstr>
      <vt:lpstr>'7706'!Área_de_impresión</vt:lpstr>
      <vt:lpstr>'7708'!Área_de_impresión</vt:lpstr>
      <vt:lpstr>'7709'!Área_de_impresión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Marlene María Bonifacio</cp:lastModifiedBy>
  <cp:revision/>
  <cp:lastPrinted>2025-02-20T20:49:16Z</cp:lastPrinted>
  <dcterms:created xsi:type="dcterms:W3CDTF">2021-03-22T15:50:10Z</dcterms:created>
  <dcterms:modified xsi:type="dcterms:W3CDTF">2025-02-20T21:08:10Z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